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16788" yWindow="516" windowWidth="20292" windowHeight="20472" tabRatio="954" firstSheet="2" activeTab="2"/>
  </bookViews>
  <sheets>
    <sheet name="прил 1" sheetId="1" state="hidden" r:id="rId1"/>
    <sheet name="прил 2" sheetId="2" state="hidden" r:id="rId2"/>
    <sheet name="1 ГРУППА " sheetId="8" r:id="rId3"/>
    <sheet name="3 ГРУППА" sheetId="3" r:id="rId4"/>
    <sheet name="1 группа прил 3" sheetId="9" r:id="rId5"/>
    <sheet name="3 группа прил 4" sheetId="5" r:id="rId6"/>
    <sheet name="1 группа прил 5" sheetId="10" r:id="rId7"/>
    <sheet name="3 группа прил 6" sheetId="6" r:id="rId8"/>
  </sheets>
  <definedNames>
    <definedName name="_xlnm._FilterDatabase" localSheetId="2" hidden="1">'1 ГРУППА '!$A$3:$I$3</definedName>
    <definedName name="_xlnm._FilterDatabase" localSheetId="1" hidden="1">'прил 2'!$A$4:$H$158</definedName>
    <definedName name="_xlnm.Print_Area" localSheetId="2">'1 ГРУППА '!$A$1:$H$104</definedName>
    <definedName name="_xlnm.Print_Area" localSheetId="4">'1 группа прил 3'!$A$1:$G$11</definedName>
    <definedName name="_xlnm.Print_Area" localSheetId="6">'1 группа прил 5'!$A$1:$D$39</definedName>
    <definedName name="_xlnm.Print_Area" localSheetId="3">'3 ГРУППА'!$A$1:$H$104</definedName>
    <definedName name="_xlnm.Print_Area" localSheetId="5">'3 группа прил 4'!$A$1:$G$11</definedName>
    <definedName name="_xlnm.Print_Area" localSheetId="7">'3 группа прил 6'!$A$1:$D$28</definedName>
    <definedName name="_xlnm.Print_Area" localSheetId="1">'прил 2'!$A$1:$H$158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0" l="1"/>
  <c r="D34" i="10"/>
  <c r="D26" i="6" l="1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39" i="10"/>
  <c r="D38" i="10"/>
  <c r="D37" i="10"/>
  <c r="D36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6" l="1"/>
  <c r="H9" i="5" l="1"/>
  <c r="C18" i="6" l="1"/>
  <c r="C13" i="6"/>
  <c r="D12" i="6"/>
  <c r="D11" i="6"/>
  <c r="D10" i="6"/>
  <c r="D9" i="6"/>
  <c r="D8" i="6"/>
  <c r="D7" i="6"/>
  <c r="D6" i="6"/>
  <c r="D83" i="8" l="1"/>
  <c r="D87" i="8"/>
  <c r="D79" i="8" l="1"/>
  <c r="D75" i="8"/>
  <c r="D103" i="3" l="1"/>
  <c r="D99" i="3"/>
  <c r="D63" i="8" l="1"/>
  <c r="D59" i="3" l="1"/>
  <c r="D51" i="3"/>
  <c r="D43" i="3" l="1"/>
  <c r="D39" i="3" l="1"/>
  <c r="D35" i="3" l="1"/>
  <c r="D31" i="3"/>
  <c r="D27" i="8"/>
  <c r="D23" i="3" l="1"/>
  <c r="D107" i="3"/>
  <c r="E107" i="3"/>
  <c r="F107" i="3"/>
  <c r="G107" i="3"/>
  <c r="C8" i="5" s="1"/>
  <c r="H107" i="3"/>
  <c r="C9" i="5" s="1"/>
  <c r="E106" i="3"/>
  <c r="F106" i="3"/>
  <c r="G106" i="3"/>
  <c r="D8" i="5" s="1"/>
  <c r="H106" i="3"/>
  <c r="D9" i="5" s="1"/>
  <c r="E107" i="8"/>
  <c r="F107" i="8"/>
  <c r="G107" i="8"/>
  <c r="H107" i="8"/>
  <c r="E106" i="8"/>
  <c r="E110" i="8" s="1"/>
  <c r="F106" i="8"/>
  <c r="F110" i="8" s="1"/>
  <c r="G106" i="8"/>
  <c r="G110" i="8" s="1"/>
  <c r="H106" i="8"/>
  <c r="D107" i="8"/>
  <c r="D9" i="9" l="1"/>
  <c r="H110" i="8"/>
  <c r="D19" i="3"/>
  <c r="D19" i="8"/>
  <c r="D15" i="3" l="1"/>
  <c r="D11" i="3" l="1"/>
  <c r="D11" i="8"/>
  <c r="D6" i="8" l="1"/>
  <c r="D6" i="3"/>
  <c r="B9" i="5" l="1"/>
  <c r="B8" i="5"/>
  <c r="B18" i="6"/>
  <c r="B13" i="6"/>
  <c r="C36" i="10" l="1"/>
  <c r="B36" i="10"/>
  <c r="C27" i="10"/>
  <c r="B27" i="10"/>
  <c r="C6" i="5"/>
  <c r="C7" i="5"/>
  <c r="E9" i="5"/>
  <c r="F9" i="5" s="1"/>
  <c r="C6" i="9"/>
  <c r="C7" i="9"/>
  <c r="C8" i="9"/>
  <c r="C9" i="9"/>
  <c r="D71" i="3"/>
  <c r="D67" i="3"/>
  <c r="D55" i="3"/>
  <c r="D47" i="3"/>
  <c r="D103" i="8"/>
  <c r="D99" i="8"/>
  <c r="D95" i="8"/>
  <c r="D91" i="8"/>
  <c r="D71" i="8"/>
  <c r="D67" i="8"/>
  <c r="D59" i="8"/>
  <c r="D55" i="8"/>
  <c r="D51" i="8" l="1"/>
  <c r="D43" i="8"/>
  <c r="D47" i="8"/>
  <c r="D39" i="8"/>
  <c r="D35" i="8"/>
  <c r="D31" i="8"/>
  <c r="D15" i="8"/>
  <c r="D23" i="8"/>
  <c r="D106" i="8" l="1"/>
  <c r="D6" i="5"/>
  <c r="D7" i="5"/>
  <c r="D6" i="9"/>
  <c r="D7" i="9"/>
  <c r="D8" i="9"/>
  <c r="B6" i="9" l="1"/>
  <c r="B8" i="9"/>
  <c r="D106" i="3"/>
  <c r="D83" i="3"/>
  <c r="E8" i="9" l="1"/>
  <c r="F8" i="9" s="1"/>
  <c r="H8" i="9" s="1"/>
  <c r="C6" i="6"/>
  <c r="C7" i="6"/>
  <c r="C19" i="10"/>
  <c r="C6" i="10"/>
  <c r="B19" i="10"/>
  <c r="B6" i="10"/>
  <c r="B9" i="9"/>
  <c r="B7" i="9"/>
  <c r="E9" i="9" l="1"/>
  <c r="F9" i="9" s="1"/>
  <c r="H9" i="9" s="1"/>
  <c r="E7" i="9"/>
  <c r="F7" i="9" s="1"/>
  <c r="E8" i="5"/>
  <c r="F8" i="5" s="1"/>
  <c r="E6" i="9"/>
  <c r="F6" i="9" s="1"/>
  <c r="H6" i="9" s="1"/>
  <c r="E7" i="5"/>
  <c r="F7" i="5" s="1"/>
  <c r="H7" i="5" s="1"/>
  <c r="E6" i="5"/>
  <c r="F6" i="5" s="1"/>
  <c r="H6" i="5" s="1"/>
  <c r="F11" i="9" l="1"/>
  <c r="H7" i="9"/>
  <c r="F11" i="5"/>
  <c r="H8" i="5"/>
  <c r="B7" i="6"/>
  <c r="B6" i="6"/>
  <c r="B7" i="5"/>
  <c r="B6" i="5"/>
</calcChain>
</file>

<file path=xl/sharedStrings.xml><?xml version="1.0" encoding="utf-8"?>
<sst xmlns="http://schemas.openxmlformats.org/spreadsheetml/2006/main" count="715" uniqueCount="333">
  <si>
    <t>№ п/п</t>
  </si>
  <si>
    <t>Наименование показателя</t>
  </si>
  <si>
    <t>Источник информации</t>
  </si>
  <si>
    <t>P17. Проведение мониторинга качества финансового менеджмента в отношении подведомственных главных распорядителей средств местного бюджета, главных администраторов доходов местного бюджета, главных администраторов источников финансирования дефицита местного бюджета (далее - главные администраторы) получателей бюджетных средств, администраторов доходов местного бюджета, администраторов источников финансирования дефицита местного бюджета (далее - администраторы средств местного бюджета), наличие и публикация рейтинга результатов их деятельности в сети Интернет и (или) наличие отчета о результатах проведенного мониторинга качества финансового менеджмента (далее - отчет)</t>
  </si>
  <si>
    <t>P18. Доля контрольных мероприятий, проведенных органами внешнего и внутреннего муниципального финансового контроля в отчетном финансовом году, в ходе которых выявлены бюджетные нарушения</t>
  </si>
  <si>
    <t>Информация представляется главными администраторами в табличном виде. Подписанная руководителем главного администратора таблица должна содержать графы: проверяемый период (дата проверки), наименование контрольного органа, тема проверки (наименование мероприятия), выявленные нарушения (результаты проверки)</t>
  </si>
  <si>
    <t>P19. Доля устраненных главным администратором нарушений и (или) недостатков, выявленных при проведении внутреннего финансового аудита в отчетном финансовом году</t>
  </si>
  <si>
    <t>Интернет-ссылка, по которой на официальном сайте главного администратора размещена копия утвержденного перечня услуг,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 на оказание услуг (выполнение работ)</t>
  </si>
  <si>
    <t>P24. Наличие порядка определения стоимости услуг (выполнения работ),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задания, и которым предусмотрено утверждение или согласование главным администратором стоимости услуг (работ)</t>
  </si>
  <si>
    <t>Правовой акт главного администратора, утверждающий порядок определения стоимости услуг,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</t>
  </si>
  <si>
    <t>В случае выявленных органами внешнего и внутреннего муниципального финансового контроля в отчетном финансовом году недостач и хищений указать их суммы в тыс. рублей, основные средства (остаточная стоимость) на конец отчетного финансового года в тыс. рублей, нематериальные активы (остаточная стоимость) на конец отчетного финансового года в тыс. рублей, стоимость материальных запасов на конец отчетного финансового года в тыс. рублей</t>
  </si>
  <si>
    <t>ИНФОРМАЦИЯ</t>
  </si>
  <si>
    <t>для проведения мониторинга качества финансового менеджмента</t>
  </si>
  <si>
    <t>Наименование показателя качества финансового менеджмента</t>
  </si>
  <si>
    <t>Формула расчета значения показателя (Р)</t>
  </si>
  <si>
    <t>Единица измерения</t>
  </si>
  <si>
    <t>Оценка по показателю (балл)</t>
  </si>
  <si>
    <t>Комментарий</t>
  </si>
  <si>
    <t xml:space="preserve">Ответственное структурное подразделение комитета финансов </t>
  </si>
  <si>
    <t>1. Оценка качества планирования расходов местного бюджета</t>
  </si>
  <si>
    <t>бюджетный отдел</t>
  </si>
  <si>
    <t>где:</t>
  </si>
  <si>
    <t>Ку - количество уведомлений главного администратора об изменении кассового плана по расходам;</t>
  </si>
  <si>
    <t>Оу - общее количество уведомлений об изменении кассового плана по расходам всех главных администраторов за отчетный финансовый год</t>
  </si>
  <si>
    <t>%</t>
  </si>
  <si>
    <t>2. Оценка качества управления доходами</t>
  </si>
  <si>
    <t>Онп - объем невыясненных поступлений, зачисленных в местный бюджет и не уточненных администратором доходов местного бюджета и подведомственными ему учреждениями по состоянию на 31 декабря отчетного финансового года</t>
  </si>
  <si>
    <t>сектор бюджетной отчетности</t>
  </si>
  <si>
    <t>отсутствуют</t>
  </si>
  <si>
    <t>3. Оценка качества управления расходами</t>
  </si>
  <si>
    <t>Pn - объем бюджетных ассигнований, доведенный до подведомственных учреждений в отчетном финансовом году</t>
  </si>
  <si>
    <t>P11 = 0</t>
  </si>
  <si>
    <t>оценивается соблюдение сроков представления главным администратором фрагмента РРО, уточненного с учетом фактического исполнения расходных обязательств Тенькинского городского округа Магаданской области в отчетном финансовом году</t>
  </si>
  <si>
    <t>4. Оценка качества управления обязательствами</t>
  </si>
  <si>
    <t>Ктп - объем просроченной кредиторской задолженности главного администратора и подведомственных ему учреждений по расчетам с кредиторами по состоянию на первое число месяца, следующего за отчетным финансовым годом</t>
  </si>
  <si>
    <t>тыс. руб.</t>
  </si>
  <si>
    <t>5. Оценка качества ведения учета и составления бюджетной отчетности</t>
  </si>
  <si>
    <t>годовая бюджетная отчетность представлена главным администратором в установленные сроки</t>
  </si>
  <si>
    <t>оценивается соблюдение сроков представления главным администратором годовой бюджетной отчетности, утвержденных приказом Комитета финансов на отчетный финансовый год</t>
  </si>
  <si>
    <t>годовая бюджетная отчетность представлена главным администратором с нарушением установленных сроков</t>
  </si>
  <si>
    <t>годовая бюджетная отчетность принята без внесения исправлений по результатам проведения камеральной проверки у главных администраторов</t>
  </si>
  <si>
    <t>годовая бюджетная отчетность принята с внесением исправлений по результатам проведения камеральной проверки у главных администраторов</t>
  </si>
  <si>
    <t>оценивается показатель нарушения предельного срока, установленного комитетом финансов главному администратору для устранения всех выявленных в ходе камеральной проверки несоответствий, и представления бюджетной отчетности, содержащей исправления, позднее установленного предельного срока</t>
  </si>
  <si>
    <t>6. Оценка качества организации и осуществления внутреннего финансового аудита и финансового менеджмента</t>
  </si>
  <si>
    <t>наличие опубликованного рейтинга в сети Интернет подведомственных главному администратору администраторов средств  местного бюджета и (или) наличие опубликованного отчета</t>
  </si>
  <si>
    <t>наличие рейтинга результатов деятельности подведомственных главному администратору администраторов средств местного  бюджета и (или) отчета, не опубликованного в сети Интернет</t>
  </si>
  <si>
    <t>отсутствие рейтинга результатов деятельности подведомственных главному администратору администраторов средств местного бюджета и (или) отсутствие отчета</t>
  </si>
  <si>
    <t>Квф - количество нарушений и (или) недостатков, выявленных главным администратором при проведении внутреннего финансового аудита</t>
  </si>
  <si>
    <t>7. Оценка финансово-экономической деятельности подведомственных главному администратору учреждений</t>
  </si>
  <si>
    <t>показатель отражает уровень открытости и доступности информации о деятельности подведомственных главному администратору учреждений. Положительно оценивается размещение в полном объеме информации подведомственными главному администратору учреждениями</t>
  </si>
  <si>
    <t>Nмз -количество муниципальных учреждений, выполнивших муниципальное задание;</t>
  </si>
  <si>
    <t>наличие утвержденного главным администратором перечня услуг,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задания, в разрезе подведомственных учреждений, и размещенного на официальном сайте главного администратора</t>
  </si>
  <si>
    <t>оценивается наличие, утверждение главным администратором, а также размещение на официальном сайте главного администратора перечня услуг,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</t>
  </si>
  <si>
    <t>наличие размещенного на официальном сайте главного администратора перечня услуг, оказываемых на платной основе в рамках предпринимательской и иной приносящей доход деятельности и (или) сверх установленного государственного задания, в разрезе подведомственных учреждений</t>
  </si>
  <si>
    <t>отсутствие на официальном сайте главного администратора перечня платных услуг, оказываемых на платной основе в рамках предпринимательской и иной приносящей доход деятельности и (или) сверх установленного государственного задания, в разрезе подведомственных учреждений</t>
  </si>
  <si>
    <t>наличие порядка определения стоимости услуг,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задания, и которым предусмотрено утверждение или согласование стоимости услуг (работ) главным администратором</t>
  </si>
  <si>
    <t>показатель отражает участие главного администратора в утверждении или согласовании стоимости услуг (работ), которые оказываются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</t>
  </si>
  <si>
    <t>наличие порядка определения стоимости услуг,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задания, и не предусматривающего утверждение или согласование главным администратором стоимости услуг (работ)</t>
  </si>
  <si>
    <t>отсутствие порядка определения стоимости услуг,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</t>
  </si>
  <si>
    <t>8. Оценка качества управления активами</t>
  </si>
  <si>
    <t>Osr - основные средства (остаточная стоимость) главного администратора на конец отчетного финансового года (в тыс. рублей);</t>
  </si>
  <si>
    <t>Na - нематериальные активы (остаточная стоимость) главного администратора на конец отчетного финансового года (в тыс. рублей);</t>
  </si>
  <si>
    <t>Mz - стоимость материальных запасов на конец отчетного финансового года (в тыс. рублей)</t>
  </si>
  <si>
    <t>9. Оценка качества осуществления закупок товаров, работ и услуг для обеспечения муниципальных нужд</t>
  </si>
  <si>
    <t>Pобяз - сумма поставленных на учет главным администратором бюджетных обязательств на закупку товаров, работ и услуг для обеспечения муниципальных нужд в отчетном финансовом году;</t>
  </si>
  <si>
    <t>Pпл - совокупный годовой объем закупок, утвержденный главным администратором на отчетный финансовый год</t>
  </si>
  <si>
    <t>показатель отражает качество планирования главным администратором закупок товаров, работ и услуг для обеспечения муниципальных нужд в отчетном финансовом году</t>
  </si>
  <si>
    <t>Интернет-ссылка, по которой на официальном сайте главного администратора размещен рейтинг результатов деятельности подведомственных главному администратору администраторов средств местного бюджета и (или) наличие опубликованного отчета.                                      Для главного администратора, имеющего одного подведомственного администратора средств местного бюджета, отчет о проведении мониторинга качества финансового менеджмента отражает отклонения от максимально возможного результата</t>
  </si>
  <si>
    <t>ПЕРЕЧЕНЬ показателей качества финансового менеджмента</t>
  </si>
  <si>
    <t>Дплан - прогноз доходов местного бюджета (за исключением безвозмездных поступлений, а также доходов, отражаемых по коду классификации доходов бюджета 11302994040000130 "Прочие доходы от компенсации затрат городских округов") по главному администратору доходов  местного бюджета, утвержденный РЕШЕНИЕМ о бюджете за отчетный финансовый год в последней редакции</t>
  </si>
  <si>
    <t>отсутствие бюджетных ассигнований в РЕШЕНИИ о бюджете за отчетный финансовый год (РЕШЕНИИ Тенькинского городского округа о внесении изменений в РЕШЕНИЕ о бюджете за отчетный финансовый год), не обеспеченных нормативными правовыми актами, договорами и соглашениями Тенькинского городского округа, устанавливающими соответствующие расходные обязательства Тенькинского городского округа Магаданской области</t>
  </si>
  <si>
    <t>наличие бюджетных ассигнований в РЕШЕНИИ о бюджете за отчетный финансовый год (РЕШЕНИИ Тенькинского городского округа о внесении изменений в РЕШЕНИЕ о бюджете за отчетный финансовый год), необеспеченных нормативными правовыми актами, договорами и соглашениями Тенькинского городского округа, устанавливающими соответствующие расходные обязательства Тенькинского городского округа</t>
  </si>
  <si>
    <t>ориентиром является наличие принятых нормативных правовых актов, договоров и соглашений Тенькинского городского округа, формирующих расходные обязательства Тенькинского городского округа.                                     Негативно расценивается наличие бюджетных ассигнований в РЕШЕНИИ о бюджете за отчетный финансовый год (РЕШЕНИИ Тенькинского городского округа о внесении изменений в РЕШЕНИЕ о бюджете за отчетный финансовый год), не обеспеченных нормативными правовыми актами, договорами и соглашениями Тенькинского городского округа, устанавливающими соответствующие расходные обязательства Тенькинского городского округа</t>
  </si>
  <si>
    <t>0 &lt;= P2 &lt;= 2%</t>
  </si>
  <si>
    <t>2 &lt; P2 &lt;= 3%</t>
  </si>
  <si>
    <t>3 &lt; P2 &lt;= 4%</t>
  </si>
  <si>
    <t>4 &lt; P2 &lt;= 8%</t>
  </si>
  <si>
    <t>P2 &gt; 8%</t>
  </si>
  <si>
    <t>№ П0П</t>
  </si>
  <si>
    <t>наименование исходных данных</t>
  </si>
  <si>
    <t>еденица измерения</t>
  </si>
  <si>
    <t>среднее значение по показателю</t>
  </si>
  <si>
    <t>СП</t>
  </si>
  <si>
    <t>КСП</t>
  </si>
  <si>
    <t>УО</t>
  </si>
  <si>
    <t>Р1</t>
  </si>
  <si>
    <t>Своевременность разработки нормативных правовых актов, договоров и соглашений Тенькинского городского округа, формирующих расходные обязательства Тенькинского городского округа</t>
  </si>
  <si>
    <t>Своевременность разработки нормативных правовых актов, договоров и соглашений, формирующих расходные обязательства ТГО</t>
  </si>
  <si>
    <t>БАЛЛЫ</t>
  </si>
  <si>
    <t>МАКСИМАЛЬНО ВОЗМОЖНЫЕ БАЛЛЫ</t>
  </si>
  <si>
    <t>P2 = Ку / Оу х 100%, где:</t>
  </si>
  <si>
    <t>Р2</t>
  </si>
  <si>
    <t>Качество кассового планирования расходов местного бюджета главными администраторами</t>
  </si>
  <si>
    <t>показатель отражает долю уведомлений об изменении кассового плана главного администратора за отчетный финансовый год к общему числу уведомлений об изменении кассового плана всех главных администраторов за отчетный финансовый год.                               Большое количество уведомлений об изменении кассового плана по расходам свидетельствует о низком качестве работы главного администратора при планировании расходов местного бюджета</t>
  </si>
  <si>
    <t>РЗ</t>
  </si>
  <si>
    <t>показатель отражает качество планирования главным администратором поступления доходов. Негативно расценивается как недовыполнение прогноза поступлений доходов местного бюджета, так и значительное перевыполнение прогноза доходов местного бюджета</t>
  </si>
  <si>
    <t>Дфакт - фактическое поступление доходов  местного бюджета по главному администратору доходов местного  бюджета за отчетный финансовый год (за исключением безвозмездных поступлений, а также доходов, отражаемых по коду классификации доходов бюджета 11302994040000130 "Прочие доходы от компенсации затрат бюджетов городских округов", невыясненных поступлений, а также доходов, прогноз поступления которых утверждается без разбивки по главным администраторам доходов местного бюджета);</t>
  </si>
  <si>
    <t>Исполнение прогноза поступления доходов местного бюджета (за исключением безвозмездных поступлений) по итогам отчетного финансового года по главному администратору доходов местного бюджета</t>
  </si>
  <si>
    <t>P3 = Дфакт / Дплан x 100%, где:</t>
  </si>
  <si>
    <t>93% &lt;= P3 &lt;= 107%</t>
  </si>
  <si>
    <t>80% &lt;= P3 &lt; 93% или 107% &lt; P4 &lt;= 120%</t>
  </si>
  <si>
    <t>P3 &lt; 80%</t>
  </si>
  <si>
    <t>P3 &gt; 120%</t>
  </si>
  <si>
    <t>Показатель качества финансового менеджмента</t>
  </si>
  <si>
    <t>Р4</t>
  </si>
  <si>
    <t>Объем невыясненных поступлений, зачисленных в местного бюджета и не уточненных администратором доходов  местного бюджета и подведомственными ему учреждениями по состоянию на 31 декабря отчетного финансового года</t>
  </si>
  <si>
    <t>показатель отражает качество администрирования доходов местного бюджета в отчетном финансовом году. Положительно расценивается отсутствие не уточненных по состоянию на 31 декабря отчетного финансового года невыясненных поступлений</t>
  </si>
  <si>
    <t>P4 = Онп, где:</t>
  </si>
  <si>
    <t>показатель отражает исполнение администраторами доходов бюджета обязанности по предоставлению в ГИС ГМП информации, необходимой для уплаты платежей в бюджет</t>
  </si>
  <si>
    <t>N - сумма денежных средств, подлежащих уплате, указанная в загруженных извещениях по n-му главному администратору - участнику ГИС ГМП (включая извещения, загруженные подведомственными учреждениями) за отчетный финансовый год;</t>
  </si>
  <si>
    <t>Р5</t>
  </si>
  <si>
    <t>Взаимодействие с Государственной информационной системой о государственных и муниципальных платежах (далее - ГИС ГМП)</t>
  </si>
  <si>
    <t>P5 = Nn / Fn x 100%, где:</t>
  </si>
  <si>
    <t>P5 &gt;= 90%</t>
  </si>
  <si>
    <t>80% &lt;= P5 &lt; 90%</t>
  </si>
  <si>
    <t>50% &lt;= P5 &lt; 80%</t>
  </si>
  <si>
    <t>P5 &lt; 50%</t>
  </si>
  <si>
    <t>F - сумма уплаченных денежных средств, указанная в загруженных извещениях о приеме к исполнению распоряжений в пользу n-го главного администратора - участника ГИС ГМП (включая загруженные извещения о приеме к исполнению распоряжений в пользу подведомственных учреждений) за отчетный финансовый год, при этом в случае, если F &lt;= 0, Р5 присваивается значение "1"</t>
  </si>
  <si>
    <t>Негативно оценивается низкое исполнение расходов местного бюджета главным администратором в отчетном финансовом году</t>
  </si>
  <si>
    <t>Гкис - кассовые расходы главного администратора за счет средств местного бюджета  (без учета межбюджетных трансфертов, имеющих целевое назначение) в отчетном финансовом году;</t>
  </si>
  <si>
    <t>Pкоф - объем финансирования главного администратора за счет средств местного бюджета(без учета межбюджетных трансфертов, имеющих целевое назначение) за отчетный финансовый год</t>
  </si>
  <si>
    <t>Р6</t>
  </si>
  <si>
    <t>Доля произведенных расходов главного администратора за счет средств местного бюджета (без учета межбюджетных трансфертов, имеющих целевое назначение)</t>
  </si>
  <si>
    <t>P6 = Ркис / Ркоф x 100%, где:</t>
  </si>
  <si>
    <t>P6 &gt;= 99%</t>
  </si>
  <si>
    <t>95% &lt;= P6 &lt; 99%</t>
  </si>
  <si>
    <t>90% &lt;= P6 &lt; 95%</t>
  </si>
  <si>
    <t>85% &lt;= P6 &lt; 90%</t>
  </si>
  <si>
    <t>80% &lt;= P6 &lt; 85%</t>
  </si>
  <si>
    <t>P6 &lt; 80%</t>
  </si>
  <si>
    <t>Оуточ - объем бюджетных ассигнований, перераспределенных за отчетный финансовый год (для главных администраторов, имеющих более одного подведомственного учреждения) между подведомственными ему учреждениями без учета изменений, внесенных в связи с уточнением местного бюджета;</t>
  </si>
  <si>
    <t>негативно оценивается значительный объем бюджетных ассигнований, перераспределенных между подведомственными главному администратору учреждениями.  Ориентиром является объем перераспределений бюджетных ассигнований между подведомственными главному администратору учреждениями в размере 0,5%</t>
  </si>
  <si>
    <t>Р7</t>
  </si>
  <si>
    <t>Оценка качества планирования бюджетных ассигнований</t>
  </si>
  <si>
    <t>P7 = Оуточ / Pn x 100%, где:</t>
  </si>
  <si>
    <t>P7 &lt;= 0,5%</t>
  </si>
  <si>
    <t>0,5% &lt; P7 &lt;= 5%</t>
  </si>
  <si>
    <t>5% &lt; P7 &lt;= 10%</t>
  </si>
  <si>
    <t>10% &lt; P7 &lt;= 15%</t>
  </si>
  <si>
    <t>15% &lt; P7 &lt;= 20%</t>
  </si>
  <si>
    <t>P7 &gt; 20%</t>
  </si>
  <si>
    <t>Рпост - сумма поставленных на учет бюджетных обязательств главного администратора и его подведомственных учреждений за отчетный финансовый год;</t>
  </si>
  <si>
    <t>Рпред - сумма предъявленных для постановки на учет бюджетныхобязательств главным администратором и подведомственными ему учреждениями за отчетный финансовый год</t>
  </si>
  <si>
    <t>Показатель отражает качество документов, предъявленных главными администраторами и подведомственными им учреждениями при постановке на учет бюджетных обязательств.     Ориентиром является отсутствие ошибок при постановке на учет бюджетных обязательств</t>
  </si>
  <si>
    <t>Р8</t>
  </si>
  <si>
    <t>Доля поставленных на учет бюджетных обязательств к сумме предъявленных для постановки на учет главным администратором и подведомственными ему учреждениями</t>
  </si>
  <si>
    <t>P8 = Рпост / Рпред x 100%, где:</t>
  </si>
  <si>
    <t>Р8 = 100%</t>
  </si>
  <si>
    <t>95% &lt;= Р8 &lt; 100%</t>
  </si>
  <si>
    <t>90% &lt;= Р8 &lt; 95%</t>
  </si>
  <si>
    <t>Р8 &lt; 90%</t>
  </si>
  <si>
    <t>Ропл - сумма оплаченных денежных обязательств за счет средств местного бюджета главным администратором и подведомственными ему учреждениями за отчетный финансовый год;</t>
  </si>
  <si>
    <t>Рзар - сумма зарегистрированных денежных обязательств главного администратора и подведомственных ему учреждений за отчетный финансовый год</t>
  </si>
  <si>
    <t>Показатель отражает исполнение обязательств перед поставщиками товаров, работ, услуг и образование кредиторской задолженности на конец отчетного финансового года.  Ориентиром является исполнение принятых денежных обязательств в размере 100%</t>
  </si>
  <si>
    <t>Р9 = Ропл / Рзар x 100%, где:</t>
  </si>
  <si>
    <t>P9 = 100%</t>
  </si>
  <si>
    <t>97% &lt;= P9 &lt; 100%</t>
  </si>
  <si>
    <t>94% &lt;= P9 &lt; 97%</t>
  </si>
  <si>
    <t>90% &lt;= P9 &lt; 94%</t>
  </si>
  <si>
    <t>P9 &lt; 90%</t>
  </si>
  <si>
    <t>Р9</t>
  </si>
  <si>
    <t>Доля оплаченных денежных обязательств к сумме зарегистрированных денежных обязательств главного администратора и подведомственных ему учреждений</t>
  </si>
  <si>
    <t>Р10</t>
  </si>
  <si>
    <t>фрагмент РРО представлен главным администратором до 25 марта текущего финансового года</t>
  </si>
  <si>
    <t>фрагмент РРО представлен главным администратором после 25 марта текущего финансового года</t>
  </si>
  <si>
    <t>Соблюдение сроков представления главным администратором фрагмента РРО, уточненного с учетом фактического исполнения расходных обязательств Тенькинского городского округа Магаданской области в отчетном финансовом году</t>
  </si>
  <si>
    <t>ориентиром является отсутствие просроченной дебиторской задолженности</t>
  </si>
  <si>
    <t>Дтн - объем просроченной дебиторской задолженности главного администратора и подведомственных ему учреждений по расчетам с дебиторами по состоянию на первое число месяца, следующего за отчетным финансовым годом</t>
  </si>
  <si>
    <t>Р11</t>
  </si>
  <si>
    <t>Наличие у главного администратора и подведомственных ему учреждений просроченной дебиторской задолженности</t>
  </si>
  <si>
    <t>Р12</t>
  </si>
  <si>
    <t>P11 = Дтн, где:</t>
  </si>
  <si>
    <t>P11 &gt; 0</t>
  </si>
  <si>
    <t>P12 = Ктп, где:</t>
  </si>
  <si>
    <t>P12 = 0</t>
  </si>
  <si>
    <t>P12 &gt; 0</t>
  </si>
  <si>
    <t>ориентиром является отсутствие просроченной кредиторской задолженности</t>
  </si>
  <si>
    <t>Р13</t>
  </si>
  <si>
    <t>Р14</t>
  </si>
  <si>
    <t>Р15</t>
  </si>
  <si>
    <t>Соблюдение сроков представления главным администратором годовой бюджетной отчетности</t>
  </si>
  <si>
    <t>Наличие несоответствий бюджетной отчетности главных администраторов требованиям к ее составлению и представлению</t>
  </si>
  <si>
    <t>оценивается наличие несоответствий бюджетной отчетности требованиям к ее составлению и представлению, выявленных в результате камеральной проверки</t>
  </si>
  <si>
    <t>годовая бюджетная отчетность главного администратора, содержащая исправления, выявленные в ходе камеральной проверки, представлена не позднее установленной главному администратору предельной даты для представления бюджетной отчетности, содержащей исправления</t>
  </si>
  <si>
    <t>годовая бюджетная отчетность главного администратора, содержащая исправления, выявленные в ходе камеральной проверки, представлена позднее установленной главному администратору предельной даты для представления бюджетной отчетности, содержащей исправления</t>
  </si>
  <si>
    <t>Нарушение предельного срока, установленного Комитетом финансов главному администратору для представления бюджетной отчетности, содержащей исправления, выявленных в ходе камеральной проверки</t>
  </si>
  <si>
    <t>Р16</t>
  </si>
  <si>
    <t>Проведение мониторинга качества финансового менеджмента в отношении подведомственных главным администраторам получателей бюджетных средств, администраторов доходов местного бюджета, администраторов источников финансирования дефицита местного бюджета  (далее - администраторы средств местного бюджета), наличие и публикация рейтинга результатов их деятельности в сети Интернет, и (или) наличие отчета о результатах проведенного мониторинга качества финансового менеджмента (далее - отчет)</t>
  </si>
  <si>
    <t>ориентиром является проведение главным администратором мониторинга качества финансового менеджмента в отношении подведомственных администраторов средств местного бюджета, составление и публикация рейтинга в сети Интернет и (или) наличие и публикация отчета.  Отчет главного администратора, имеющего одного подведомственного администратора средств местного бюджета о проведении мониторинга качества финансового менеджмента отражает отклонения от максимально возможного результата</t>
  </si>
  <si>
    <t>Р17</t>
  </si>
  <si>
    <t>Доля контрольных мероприятий, проведенных органами внешнего и внутреннего муниципального финансового контроля в отчетном финансовом году, в ходе которых выявлены бюджетные нарушения</t>
  </si>
  <si>
    <t>Кфн - количество мероприятий, в ходе которых выявлены бюджетные нарушения органами внешнего и внутреннего муниципального финансового контроля в отчетном финансовом году в отношении главного администратора;</t>
  </si>
  <si>
    <t>Квкм – количество контрольных мероприятий, проведенных органами внешнего и внутреннего государственного финансового контроля в отношении главного администратора в отчетном финансовом году</t>
  </si>
  <si>
    <t>показатель отражает степень соблюдения бюджетного законодательства и иных нормативных правовых актов, регулирующих бюджетные правоотношения в части исполнения местного бюджета.   Ориентиром является отсутствие бюджетных нарушений</t>
  </si>
  <si>
    <t>P17 = Кфн / Квкм x 100%, где:</t>
  </si>
  <si>
    <t>P17 = 0</t>
  </si>
  <si>
    <t>0% &lt; P17 &lt;= 35%</t>
  </si>
  <si>
    <t>35% &lt; P17 &lt;= 50%</t>
  </si>
  <si>
    <t>P17 &gt; 50%</t>
  </si>
  <si>
    <t>данный показатель отражает полноту устранения главным администратором нарушений и (или) недостатков, выявленных в ходе осуществления внутреннего финансового аудита. Ориентиром является устранение в полном объеме выявленных нарушений и (или) недостатков. Негативно оценивается непроведение внутреннего финансового аудита главным администратором, а также наличие не устраненных нарушений и (или) недостатков</t>
  </si>
  <si>
    <t>Квн - количество устраненных главным администратором нарушений и (или) недостатков, выявленных при проведении внутреннего финансового аудита в отчетном финансовом году;</t>
  </si>
  <si>
    <t>Доля устраненных главным администратором нарушений и (или) недостатков, выявленных при проведении внутреннего финансового аудита в отчетном финансовом году</t>
  </si>
  <si>
    <t>Р18</t>
  </si>
  <si>
    <t>Р19</t>
  </si>
  <si>
    <r>
      <t xml:space="preserve">Размещение в полном объеме подведомственными главному администратору учреждениями на официальном сайте в сети Интернет </t>
    </r>
    <r>
      <rPr>
        <b/>
        <sz val="16"/>
        <color theme="1"/>
        <rFont val="Times New Roman"/>
        <family val="1"/>
        <charset val="204"/>
      </rPr>
      <t>www.bus.gov.ru</t>
    </r>
    <r>
      <rPr>
        <sz val="16"/>
        <color theme="1"/>
        <rFont val="Times New Roman"/>
        <family val="1"/>
        <charset val="204"/>
      </rPr>
      <t xml:space="preserve">  (далее - официальный сайт) информации, предусмотренной разделами I - VI, VIII приложения к Порядку предоставления информации муниципальным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№ 86н, по состоянию на 15 марта текущего года</t>
    </r>
  </si>
  <si>
    <t>информация, предусмотренная разделами I - VI, VIII приложения к Порядку предоставления информации муниципальным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№ 86н, по состоянию на 15 марта текущего года размещена подведомственными главному администратору учреждениями на официальном сайте в полном объеме</t>
  </si>
  <si>
    <t>информация, предусмотренная разделами I - VI, VIII приложения к Порядку предоставления информации муниципальным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№ 86н, по состоянию на 15 марта текущего года не размещена подведомственными главному администратору учреждениями на официальном сайте в полном объеме</t>
  </si>
  <si>
    <t>Р20</t>
  </si>
  <si>
    <t>Доля остатков средств субсидий на цели, не связанные с финансовым обеспечением выполнения муниципального задания на оказание муниципальных услуг (выполнение работ) (далее - иные цели) и субсидий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 (далее - субсидии на капитальные вложения), предоставляемых муниципальным бюджетным и автономным учреждениям, подведомственным главному администратору на иные цели и субсидий на капитальные вложения администратору, к общему объему бюджетных ассигнований на предоставление субсидий</t>
  </si>
  <si>
    <t>Рост - сумма остатков средств субсидий на иные цели и субсидий на капитальные вложения, предоставляемых бюджетным и автономным учреждениям, подведомственным главному администратору, по состоянию на 31 декабря отчетного финансового года;</t>
  </si>
  <si>
    <t>Рассиг - общий объем бюджетных ассигнований на предоставление субсидий на иные цели и субсидий на капитальные вложения, предоставляемых муниципальным бюджетным и автономным учреждениям, подведомственным главному администратору, на отчетный финансовый год</t>
  </si>
  <si>
    <t>показатель отражает качество финансового планирования бюджетными и автономными учреждениями, подведомственными главному администратору.     Ориентиром является отсутствие неиспользованных субсидий на иные цели и субсидий на капитальные вложения</t>
  </si>
  <si>
    <t>P20 = Рост / Рассиг x 100%, где:</t>
  </si>
  <si>
    <t>P20 = 0</t>
  </si>
  <si>
    <t>0 &lt; P20 &lt;= 5%</t>
  </si>
  <si>
    <t>5% &lt; P20 &lt;= 10%</t>
  </si>
  <si>
    <t>10% &lt; P20 &lt;= 15%</t>
  </si>
  <si>
    <t>15% &lt; P20 &lt;= 20%</t>
  </si>
  <si>
    <t>20% &lt; P20</t>
  </si>
  <si>
    <t>Р21</t>
  </si>
  <si>
    <t>Оценка использования бюджетных средств подведомственными главному администратору учреждениями на выполнение муниципального задания</t>
  </si>
  <si>
    <t>Vo - остаток денежных средств на конец отчетного финансового года на счетах подведомственных главному администратору учреждений на выполнение муниципального задания;</t>
  </si>
  <si>
    <t>Vc - общий объем средств местного бюджета, выделенных подведомственным главному администратору учреждениям на выполнение муниципального задания</t>
  </si>
  <si>
    <t>показатель отражает качество планирования расходов на выполнение муниципального задания главными администраторами в отношении подведомственных учреждений. Ориентиром является отсутствие остатка денежных средств на выполнение муниципального задания на конец отчетного финансового года на счетах подведомственных главному администратору учреждений</t>
  </si>
  <si>
    <t>P21 = Vo / Vc х 100%, где:</t>
  </si>
  <si>
    <t>0 &lt;= P21 &lt;= 2,5%</t>
  </si>
  <si>
    <t>2,5% &lt; P21 &lt;= 5%</t>
  </si>
  <si>
    <t>5% &lt; P21</t>
  </si>
  <si>
    <t>Р22</t>
  </si>
  <si>
    <t xml:space="preserve">Доля муниципальных учреждений, выполнивших муниципальное задание, в общем количестве муниципальных учреждений, которым доведены муниципальные задания, по итогам отчетного года </t>
  </si>
  <si>
    <t>N му мз - количество муниципальных учреждений, до которых доведены муниципальные задания;</t>
  </si>
  <si>
    <t>показатель отражает выполнение муниципального задания по критерию «полнота и эффективность использования средств бюджета на выполнение муниципального задания» на конец отчетного финансового года.</t>
  </si>
  <si>
    <t>Р22=Nмз / N му мз х 100, где:</t>
  </si>
  <si>
    <t>Р22 = 100%</t>
  </si>
  <si>
    <t>95% &lt;=Р22&lt;100%</t>
  </si>
  <si>
    <t>90%&lt;=Р22&lt;95%</t>
  </si>
  <si>
    <t>Р22&lt;90%</t>
  </si>
  <si>
    <t>Р23</t>
  </si>
  <si>
    <t>Наличие и размещение на официальном сайте главного администратора утвержденного перечня услуг,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 на оказание услуг (выполнение работ)</t>
  </si>
  <si>
    <t>Р24</t>
  </si>
  <si>
    <t>Наличие порядка определения стоимости услуг (выполнения работ),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задания, и которым предусмотрено утверждение или согласование главным администратором стоимости услуг (работ)</t>
  </si>
  <si>
    <t>St = 7500 тыс. рублей,                                                                            Sx - сумма выявленных органами внешнего и внутреннего государственного и (или) внутреннего финансового контроля недостач и хищений, допущенных главным администратором в отчетном финансовом году (тыс. рублей);</t>
  </si>
  <si>
    <t>негативно расценивается наличие фактов недостач и хищений материальных ценностей. Ориентиром является отсутствие недостач и хищений</t>
  </si>
  <si>
    <t>Р25</t>
  </si>
  <si>
    <t>Доля недостач и хищений материальных ценностей</t>
  </si>
  <si>
    <t>P25 = Sx / (Osr + Na + Mz) х 100%; где:</t>
  </si>
  <si>
    <t>P25 = 0</t>
  </si>
  <si>
    <t>0 &lt; P25 &lt;= 1% при условии, что Sx&lt;= St</t>
  </si>
  <si>
    <t>1 &lt; P25 &lt;= 2% при условии, что Sx&lt;= St</t>
  </si>
  <si>
    <t>P25 &gt; 2% и (или) Sx&gt;= St</t>
  </si>
  <si>
    <t>Р26</t>
  </si>
  <si>
    <t>Доля поставленных на учет главным администратором бюджетных обязательств на закупку товаров, работ и услуг для обеспечения муниципальных нужд в отчетном финансовом году к совокупному годовому объему закупок, утвержденному главным администратором на отчетный финансовый год</t>
  </si>
  <si>
    <t>P26 = Pобяз / Pпл х 100%, где:</t>
  </si>
  <si>
    <t>P26 &gt;= 95%</t>
  </si>
  <si>
    <t>90% &lt;= P26 &lt; 95%</t>
  </si>
  <si>
    <t>85% &lt;= P26 &lt; 90%</t>
  </si>
  <si>
    <t>P26 &lt; 85%</t>
  </si>
  <si>
    <t>ОТСУТСТВУЮТ БА НЕ ОБЕСПЕЧЕННЫЕ НПА</t>
  </si>
  <si>
    <t>тыс. рублей</t>
  </si>
  <si>
    <t>P4 &lt; 100 тыс. рублей</t>
  </si>
  <si>
    <t>P4 &gt; 100 тыс. рублей</t>
  </si>
  <si>
    <t>тыс.руб</t>
  </si>
  <si>
    <t>Наличие у главного администратора и подведомственных ему учреждений просроченной кредиторской задолженности</t>
  </si>
  <si>
    <t>Размещение в полном объеме подведомственными главному администратору учреждениями на официальном сайте в сети Интернет www.bus.gov.ru  (далее - официальный сайт) информации, предусмотренной разделами I - VI, VIII приложения к Порядку предоставления информации муниципальным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№ 86н, по состоянию на 15 марта текущего года</t>
  </si>
  <si>
    <t>Наименование главного распорядителя</t>
  </si>
  <si>
    <t>Максимальная суммарная (возможная) оценка</t>
  </si>
  <si>
    <t>суммарная оценка качества финансового менеджмента (КФМ)</t>
  </si>
  <si>
    <t>Уровень качества фин. Менеджмента (Q) max=1</t>
  </si>
  <si>
    <t>Рейтинговая оценка качества фин. Менеджмента R</t>
  </si>
  <si>
    <t>Рейтинг</t>
  </si>
  <si>
    <t>1 группа-главные распорядители, имеющие менее 10 подведомственных учреждений</t>
  </si>
  <si>
    <t>3 группа-главные распорядители, не имеющие подведомственных учреждений</t>
  </si>
  <si>
    <t xml:space="preserve">ПЕРЕЧЕНЬ показателей с неудволетворительной оценкой качества финансового менеджмента </t>
  </si>
  <si>
    <t>Информация представляется главными администраторами в табличном виде. Подписанная руководителем главного администратора таблица должна содержать графы: наименование главного администратора, количество выявленных нарушений и (или) недостатков, количество устраненных нарушений и (или) недостатков. В случае если внутренний финансовый аудит не проводился в отчетном финансовом году, то в таблице проставляется соответствующая отметка</t>
  </si>
  <si>
    <t>P23. Наличие и размещение на официальном сайте главного администратора утвержденного перечня услуг,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 на оказание услуг (выполнение работ)</t>
  </si>
  <si>
    <t>P25. Доля недостач и хищений материальных ценностей</t>
  </si>
  <si>
    <t>P18 = Квн / Квф x 100%, где:</t>
  </si>
  <si>
    <t>P18 = 0, при условии Квф = 0 или P18 = 100%</t>
  </si>
  <si>
    <t>90% = P18 &lt; 100%</t>
  </si>
  <si>
    <t>80% &lt;= P18 &lt; 90%</t>
  </si>
  <si>
    <t>70% &lt;= P18 &lt; 80%</t>
  </si>
  <si>
    <t>P18 &lt; 70%;</t>
  </si>
  <si>
    <t>P18 = 0, при условии, что внутренний финансовый аудит не проводился в отчетном финансовом году</t>
  </si>
  <si>
    <t>подведомственные учреждения отсутствуют</t>
  </si>
  <si>
    <t>мониторинг не проведен</t>
  </si>
  <si>
    <t>нарушений не выявлено</t>
  </si>
  <si>
    <t>услуги не оказываются</t>
  </si>
  <si>
    <t>не размещен</t>
  </si>
  <si>
    <t>нет подведоммственных учреждений</t>
  </si>
  <si>
    <t>сроки соблюдены</t>
  </si>
  <si>
    <t>не является администратором доходов</t>
  </si>
  <si>
    <t xml:space="preserve">не является администратором доходов </t>
  </si>
  <si>
    <t>П Е Р Е Ч Е Н Ь показателей качества финансового менеджмента                                                                                                                                                                  3 группа главных администраторов - не имеющие подведомственных учреждений</t>
  </si>
  <si>
    <t>перечень показателей, значения оценок по которым отклоняются от их целевых значений в отрицательную сторону более чем на 2,5 балла, по каждому главному администратору</t>
  </si>
  <si>
    <t>работа с КП не велась в полном объеме</t>
  </si>
  <si>
    <t>АДМ</t>
  </si>
  <si>
    <t>УК</t>
  </si>
  <si>
    <t>УФ</t>
  </si>
  <si>
    <t>УИЗО</t>
  </si>
  <si>
    <t>П Е Р Е Ч Е Н Ь   показателей качества финансового менеджмента                                                                                                                                                                            1 группа главных администраторов - имеющих менее 10 подведомственных учреждений</t>
  </si>
  <si>
    <t xml:space="preserve">РЕЙТИНГ главных распорядителей по уровню качества финансового менеджмента за 2022 год </t>
  </si>
  <si>
    <t>Приложение № 1 к пояснительной записке к отчету о результатах мониторинга качества финансового менеджмента муниципального образования «Тенькинский муниципальный округ Магаданской области»</t>
  </si>
  <si>
    <t>Приложение № 2 к пояснительной записке к отчету о результатах мониторинга качества финансового менеджмента муниципального образования «Тенькинский муниципальный округ Магаданской области»</t>
  </si>
  <si>
    <t>Приложение № 3 к пояснительной записке к отчету о результатах мониторинга качества финансового менеджмента муниципального образования «Тенькинский муниципальный округ Магаданской области»</t>
  </si>
  <si>
    <t>Приложение № 4 к пояснительной записке к отчету о результатах мониторинга качества финансового менеджмента муниципального образования «Тенькинский муниципальный округ Магаданской области»</t>
  </si>
  <si>
    <t>Приложение № 5 к пояснительной записке к отчету о результатах мониторинга качества финансового менеджмента муниципального образования «Тенькинский муниципальный округ Магаданской области»</t>
  </si>
  <si>
    <t>Приложение № 6 к пояснительной записке к отчету о результатах мониторинга качества финансового менеджмента муниципального образования «Тенькинский муниципальный округ Магаданской области»</t>
  </si>
  <si>
    <t>счет 04 не открыт!!! является администратором доходов</t>
  </si>
  <si>
    <t>одно подведомственное учреждение</t>
  </si>
  <si>
    <t>одно КУ - подведомственное</t>
  </si>
  <si>
    <t>утвержден но не размещен</t>
  </si>
  <si>
    <t xml:space="preserve">принята с внесением исправлений </t>
  </si>
  <si>
    <t>принята без внесения исправлений</t>
  </si>
  <si>
    <t>Нарушение предельного срока, установленного Управлением финансов главному администратору для представления бюджетной отчетности, содержащей исправления, выявленных в ходе камеральной проверки</t>
  </si>
  <si>
    <t>УЖКХ</t>
  </si>
  <si>
    <t>наличие бюджетных ассигнований, не обеспеченных нормативными правовыми актами, договорами и соглашениями, устанавливающими соответствующие расходные обязательства в количестве 6 расходных обязательств</t>
  </si>
  <si>
    <t>наличие бюджетных ассигнований, не обеспеченных нормативными правовыми актами, договорами и соглашениями, устанавливающими соответствующие расходные обязательства в количестве 1 расходного обязательства</t>
  </si>
  <si>
    <t>работа с КП не велась в полном объеме , нарушение сроков</t>
  </si>
  <si>
    <t>является главным администратором доходов счет 04 не открыт</t>
  </si>
  <si>
    <t>с нарушением установленных сроков</t>
  </si>
  <si>
    <t>в установленные сроки</t>
  </si>
  <si>
    <t xml:space="preserve">позднее установленной предельной даты </t>
  </si>
  <si>
    <t xml:space="preserve">не позднее установленной предельной даты </t>
  </si>
  <si>
    <t>мониторинг проведен, отчет опубликован</t>
  </si>
  <si>
    <t>проверки не проводились</t>
  </si>
  <si>
    <t>не в полном объеме        (3 подвед.учреждения)</t>
  </si>
  <si>
    <t>размещено                                 (3 подвед.учреждения)</t>
  </si>
  <si>
    <t>не в полном объеме        (4 подвед.учреждения)</t>
  </si>
  <si>
    <t>размещено                                 (1 подвед.учреждения)</t>
  </si>
  <si>
    <t>Показатели с неудовотворительным показателем выполнения более чем 2,5 балла</t>
  </si>
  <si>
    <t xml:space="preserve">среднее значение оценки всех главных администраторов (SPi) </t>
  </si>
  <si>
    <t>проверок органами внешнего и внутреннего муниципального финансового контроля в отчетном финансовом году не проводилось</t>
  </si>
  <si>
    <t>нарушений не выявлено проверка ВФК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</si>
</sst>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6"/>
      <color rgb="FF00B05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justify" vertical="center" wrapText="1"/>
    </xf>
    <xf numFmtId="0" fontId="4" fillId="4" borderId="13" xfId="0" applyFont="1" applyFill="1" applyBorder="1" applyAlignment="1">
      <alignment horizontal="justify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Alignment="1">
      <alignment wrapText="1"/>
    </xf>
    <xf numFmtId="0" fontId="0" fillId="6" borderId="0" xfId="0" applyFill="1"/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0" fillId="0" borderId="16" xfId="0" applyBorder="1"/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7" borderId="16" xfId="0" applyFill="1" applyBorder="1" applyAlignment="1">
      <alignment wrapText="1"/>
    </xf>
    <xf numFmtId="0" fontId="0" fillId="7" borderId="16" xfId="0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>
      <alignment horizontal="center" wrapText="1"/>
    </xf>
    <xf numFmtId="1" fontId="0" fillId="0" borderId="16" xfId="0" applyNumberForma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2" fontId="0" fillId="0" borderId="16" xfId="0" applyNumberFormat="1" applyBorder="1"/>
    <xf numFmtId="0" fontId="2" fillId="5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6" xfId="0" applyNumberFormat="1" applyBorder="1"/>
    <xf numFmtId="0" fontId="19" fillId="0" borderId="0" xfId="0" applyFont="1" applyAlignment="1">
      <alignment wrapText="1"/>
    </xf>
    <xf numFmtId="0" fontId="0" fillId="0" borderId="0" xfId="0"/>
    <xf numFmtId="0" fontId="0" fillId="0" borderId="16" xfId="0" applyBorder="1" applyAlignment="1">
      <alignment horizontal="center" vertical="center" wrapText="1"/>
    </xf>
    <xf numFmtId="0" fontId="20" fillId="0" borderId="16" xfId="0" applyFont="1" applyBorder="1" applyAlignment="1">
      <alignment wrapText="1"/>
    </xf>
    <xf numFmtId="0" fontId="0" fillId="0" borderId="0" xfId="0" applyAlignment="1">
      <alignment horizontal="left" vertical="top" wrapText="1"/>
    </xf>
    <xf numFmtId="0" fontId="17" fillId="0" borderId="16" xfId="0" applyFont="1" applyFill="1" applyBorder="1" applyAlignment="1">
      <alignment horizontal="center"/>
    </xf>
    <xf numFmtId="0" fontId="0" fillId="0" borderId="16" xfId="0" applyFill="1" applyBorder="1" applyAlignment="1">
      <alignment wrapText="1"/>
    </xf>
    <xf numFmtId="1" fontId="0" fillId="0" borderId="0" xfId="0" applyNumberFormat="1"/>
    <xf numFmtId="0" fontId="15" fillId="0" borderId="16" xfId="0" applyFont="1" applyFill="1" applyBorder="1" applyAlignment="1">
      <alignment horizontal="center" wrapText="1"/>
    </xf>
    <xf numFmtId="164" fontId="0" fillId="0" borderId="16" xfId="0" applyNumberFormat="1" applyFill="1" applyBorder="1" applyAlignment="1">
      <alignment horizontal="center" wrapText="1"/>
    </xf>
    <xf numFmtId="0" fontId="0" fillId="0" borderId="16" xfId="0" applyNumberFormat="1" applyFill="1" applyBorder="1" applyAlignment="1">
      <alignment horizontal="center"/>
    </xf>
    <xf numFmtId="10" fontId="0" fillId="0" borderId="16" xfId="0" applyNumberFormat="1" applyFill="1" applyBorder="1" applyAlignment="1">
      <alignment horizontal="center" wrapText="1"/>
    </xf>
    <xf numFmtId="164" fontId="0" fillId="0" borderId="16" xfId="0" applyNumberFormat="1" applyFill="1" applyBorder="1" applyAlignment="1">
      <alignment horizontal="center"/>
    </xf>
    <xf numFmtId="14" fontId="0" fillId="0" borderId="16" xfId="0" applyNumberFormat="1" applyFill="1" applyBorder="1" applyAlignment="1">
      <alignment horizontal="center" wrapText="1"/>
    </xf>
    <xf numFmtId="9" fontId="0" fillId="0" borderId="16" xfId="0" applyNumberFormat="1" applyFill="1" applyBorder="1" applyAlignment="1">
      <alignment horizontal="center"/>
    </xf>
    <xf numFmtId="9" fontId="0" fillId="0" borderId="16" xfId="0" applyNumberFormat="1" applyFill="1" applyBorder="1" applyAlignment="1">
      <alignment horizontal="center" wrapText="1"/>
    </xf>
    <xf numFmtId="1" fontId="0" fillId="0" borderId="16" xfId="0" applyNumberFormat="1" applyFill="1" applyBorder="1" applyAlignment="1">
      <alignment horizontal="center"/>
    </xf>
    <xf numFmtId="164" fontId="0" fillId="0" borderId="0" xfId="0" applyNumberFormat="1"/>
    <xf numFmtId="0" fontId="21" fillId="0" borderId="0" xfId="0" applyFont="1"/>
    <xf numFmtId="2" fontId="21" fillId="0" borderId="0" xfId="0" applyNumberFormat="1" applyFont="1" applyFill="1" applyBorder="1"/>
    <xf numFmtId="2" fontId="22" fillId="0" borderId="16" xfId="0" applyNumberFormat="1" applyFont="1" applyBorder="1"/>
    <xf numFmtId="0" fontId="0" fillId="0" borderId="0" xfId="0" applyFill="1" applyAlignment="1">
      <alignment horizontal="center"/>
    </xf>
    <xf numFmtId="0" fontId="0" fillId="0" borderId="16" xfId="0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23" fillId="0" borderId="16" xfId="0" applyNumberFormat="1" applyFont="1" applyBorder="1"/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top"/>
    </xf>
    <xf numFmtId="0" fontId="1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4" fillId="5" borderId="7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8" borderId="7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8" fillId="0" borderId="15" xfId="0" applyFont="1" applyBorder="1" applyAlignment="1">
      <alignment horizont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Fill="1"/>
    <xf numFmtId="0" fontId="0" fillId="0" borderId="16" xfId="0" applyFill="1" applyBorder="1"/>
    <xf numFmtId="1" fontId="0" fillId="0" borderId="16" xfId="0" applyNumberFormat="1" applyFill="1" applyBorder="1"/>
    <xf numFmtId="2" fontId="0" fillId="0" borderId="16" xfId="0" applyNumberFormat="1" applyFill="1" applyBorder="1"/>
    <xf numFmtId="164" fontId="0" fillId="0" borderId="0" xfId="0" applyNumberFormat="1" applyFill="1"/>
    <xf numFmtId="2" fontId="22" fillId="0" borderId="16" xfId="0" applyNumberFormat="1" applyFont="1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view="pageBreakPreview" zoomScale="120" zoomScaleNormal="90" zoomScaleSheetLayoutView="120" workbookViewId="0">
      <selection activeCell="B11" sqref="B11"/>
    </sheetView>
  </sheetViews>
  <sheetFormatPr defaultRowHeight="14.4" x14ac:dyDescent="0.3"/>
  <cols>
    <col min="1" max="1" width="3.5546875" style="33" customWidth="1"/>
    <col min="2" max="2" width="57.33203125" customWidth="1"/>
    <col min="3" max="3" width="65.33203125" customWidth="1"/>
  </cols>
  <sheetData>
    <row r="1" spans="1:3" x14ac:dyDescent="0.3">
      <c r="A1" s="94" t="s">
        <v>11</v>
      </c>
      <c r="B1" s="94"/>
      <c r="C1" s="94"/>
    </row>
    <row r="2" spans="1:3" ht="18" customHeight="1" thickBot="1" x14ac:dyDescent="0.35">
      <c r="A2" s="95" t="s">
        <v>12</v>
      </c>
      <c r="B2" s="95"/>
      <c r="C2" s="95"/>
    </row>
    <row r="3" spans="1:3" ht="28.95" customHeight="1" thickBot="1" x14ac:dyDescent="0.35">
      <c r="A3" s="1" t="s">
        <v>0</v>
      </c>
      <c r="B3" s="1" t="s">
        <v>1</v>
      </c>
      <c r="C3" s="2" t="s">
        <v>2</v>
      </c>
    </row>
    <row r="4" spans="1:3" ht="15" thickBot="1" x14ac:dyDescent="0.35">
      <c r="A4" s="3">
        <v>1</v>
      </c>
      <c r="B4" s="3">
        <v>2</v>
      </c>
      <c r="C4" s="4">
        <v>3</v>
      </c>
    </row>
    <row r="5" spans="1:3" ht="192.6" customHeight="1" thickBot="1" x14ac:dyDescent="0.35">
      <c r="A5" s="4">
        <v>1</v>
      </c>
      <c r="B5" s="6" t="s">
        <v>3</v>
      </c>
      <c r="C5" s="6" t="s">
        <v>67</v>
      </c>
    </row>
    <row r="6" spans="1:3" ht="78.599999999999994" customHeight="1" thickBot="1" x14ac:dyDescent="0.35">
      <c r="A6" s="3">
        <v>2</v>
      </c>
      <c r="B6" s="5" t="s">
        <v>4</v>
      </c>
      <c r="C6" s="6" t="s">
        <v>5</v>
      </c>
    </row>
    <row r="7" spans="1:3" ht="127.2" customHeight="1" thickBot="1" x14ac:dyDescent="0.35">
      <c r="A7" s="32">
        <v>3</v>
      </c>
      <c r="B7" s="7" t="s">
        <v>6</v>
      </c>
      <c r="C7" s="8" t="s">
        <v>273</v>
      </c>
    </row>
    <row r="8" spans="1:3" ht="104.4" customHeight="1" thickBot="1" x14ac:dyDescent="0.35">
      <c r="A8" s="3">
        <v>4</v>
      </c>
      <c r="B8" s="5" t="s">
        <v>274</v>
      </c>
      <c r="C8" s="6" t="s">
        <v>7</v>
      </c>
    </row>
    <row r="9" spans="1:3" ht="108.6" customHeight="1" thickBot="1" x14ac:dyDescent="0.35">
      <c r="A9" s="3">
        <v>5</v>
      </c>
      <c r="B9" s="5" t="s">
        <v>8</v>
      </c>
      <c r="C9" s="6" t="s">
        <v>9</v>
      </c>
    </row>
    <row r="10" spans="1:3" ht="120" customHeight="1" thickBot="1" x14ac:dyDescent="0.35">
      <c r="A10" s="32">
        <v>7</v>
      </c>
      <c r="B10" s="7" t="s">
        <v>275</v>
      </c>
      <c r="C10" s="8" t="s">
        <v>10</v>
      </c>
    </row>
    <row r="11" spans="1:3" ht="19.95" customHeight="1" x14ac:dyDescent="0.3"/>
    <row r="12" spans="1:3" ht="19.95" customHeight="1" x14ac:dyDescent="0.3"/>
    <row r="13" spans="1:3" ht="19.95" customHeight="1" x14ac:dyDescent="0.3"/>
    <row r="14" spans="1:3" ht="19.95" customHeight="1" x14ac:dyDescent="0.3"/>
    <row r="15" spans="1:3" ht="19.95" customHeight="1" x14ac:dyDescent="0.3"/>
    <row r="16" spans="1:3" ht="19.95" customHeight="1" x14ac:dyDescent="0.3"/>
    <row r="17" ht="19.95" customHeight="1" x14ac:dyDescent="0.3"/>
    <row r="18" ht="19.95" customHeight="1" x14ac:dyDescent="0.3"/>
    <row r="19" ht="19.95" customHeight="1" x14ac:dyDescent="0.3"/>
    <row r="20" ht="19.95" customHeight="1" x14ac:dyDescent="0.3"/>
    <row r="21" ht="19.95" customHeight="1" x14ac:dyDescent="0.3"/>
    <row r="22" ht="19.95" customHeight="1" x14ac:dyDescent="0.3"/>
    <row r="23" ht="19.95" customHeight="1" x14ac:dyDescent="0.3"/>
    <row r="24" ht="19.95" customHeight="1" x14ac:dyDescent="0.3"/>
    <row r="25" ht="19.95" customHeight="1" x14ac:dyDescent="0.3"/>
    <row r="26" ht="19.95" customHeight="1" x14ac:dyDescent="0.3"/>
    <row r="27" ht="19.95" customHeight="1" x14ac:dyDescent="0.3"/>
    <row r="28" ht="19.95" customHeight="1" x14ac:dyDescent="0.3"/>
    <row r="29" ht="19.95" customHeight="1" x14ac:dyDescent="0.3"/>
    <row r="30" ht="19.95" customHeight="1" x14ac:dyDescent="0.3"/>
    <row r="31" ht="19.95" customHeight="1" x14ac:dyDescent="0.3"/>
    <row r="32" ht="19.95" customHeight="1" x14ac:dyDescent="0.3"/>
    <row r="33" ht="19.95" customHeight="1" x14ac:dyDescent="0.3"/>
  </sheetData>
  <mergeCells count="2">
    <mergeCell ref="A1:C1"/>
    <mergeCell ref="A2:C2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view="pageBreakPreview" topLeftCell="A110" zoomScale="60" zoomScaleNormal="50" workbookViewId="0">
      <selection activeCell="D155" sqref="D155"/>
    </sheetView>
  </sheetViews>
  <sheetFormatPr defaultRowHeight="15.6" outlineLevelRow="1" x14ac:dyDescent="0.3"/>
  <cols>
    <col min="1" max="1" width="4.6640625" style="22" customWidth="1"/>
    <col min="2" max="2" width="9.6640625" customWidth="1"/>
    <col min="3" max="3" width="52" customWidth="1"/>
    <col min="4" max="4" width="43.88671875" style="16" customWidth="1"/>
    <col min="5" max="5" width="18" customWidth="1"/>
    <col min="6" max="6" width="25.33203125" style="19" customWidth="1"/>
    <col min="7" max="7" width="32.6640625" customWidth="1"/>
    <col min="8" max="8" width="28.33203125" customWidth="1"/>
  </cols>
  <sheetData>
    <row r="1" spans="1:8" ht="18.600000000000001" thickBot="1" x14ac:dyDescent="0.4">
      <c r="C1" s="160" t="s">
        <v>68</v>
      </c>
      <c r="D1" s="160"/>
      <c r="E1" s="160"/>
      <c r="F1" s="160"/>
      <c r="G1" s="160"/>
      <c r="H1" s="160"/>
    </row>
    <row r="2" spans="1:8" ht="14.4" x14ac:dyDescent="0.3">
      <c r="A2" s="152" t="s">
        <v>0</v>
      </c>
      <c r="B2" s="161" t="s">
        <v>103</v>
      </c>
      <c r="C2" s="154" t="s">
        <v>13</v>
      </c>
      <c r="D2" s="156" t="s">
        <v>14</v>
      </c>
      <c r="E2" s="154" t="s">
        <v>15</v>
      </c>
      <c r="F2" s="158" t="s">
        <v>16</v>
      </c>
      <c r="G2" s="154" t="s">
        <v>17</v>
      </c>
      <c r="H2" s="2"/>
    </row>
    <row r="3" spans="1:8" ht="37.950000000000003" customHeight="1" thickBot="1" x14ac:dyDescent="0.35">
      <c r="A3" s="153"/>
      <c r="B3" s="162"/>
      <c r="C3" s="155"/>
      <c r="D3" s="157"/>
      <c r="E3" s="155"/>
      <c r="F3" s="159"/>
      <c r="G3" s="155"/>
      <c r="H3" s="9" t="s">
        <v>18</v>
      </c>
    </row>
    <row r="4" spans="1:8" ht="16.2" thickBot="1" x14ac:dyDescent="0.35">
      <c r="A4" s="23">
        <v>1</v>
      </c>
      <c r="B4" s="10"/>
      <c r="C4" s="10">
        <v>2</v>
      </c>
      <c r="D4" s="13">
        <v>3</v>
      </c>
      <c r="E4" s="10">
        <v>4</v>
      </c>
      <c r="F4" s="17">
        <v>5</v>
      </c>
      <c r="G4" s="10">
        <v>6</v>
      </c>
      <c r="H4" s="11"/>
    </row>
    <row r="5" spans="1:8" ht="15" thickBot="1" x14ac:dyDescent="0.35">
      <c r="A5" s="163" t="s">
        <v>19</v>
      </c>
      <c r="B5" s="164"/>
      <c r="C5" s="164"/>
      <c r="D5" s="164"/>
      <c r="E5" s="164"/>
      <c r="F5" s="164"/>
      <c r="G5" s="164"/>
      <c r="H5" s="165"/>
    </row>
    <row r="6" spans="1:8" ht="130.94999999999999" customHeight="1" outlineLevel="1" thickBot="1" x14ac:dyDescent="0.35">
      <c r="A6" s="145">
        <v>1</v>
      </c>
      <c r="B6" s="97" t="s">
        <v>85</v>
      </c>
      <c r="C6" s="137" t="s">
        <v>86</v>
      </c>
      <c r="D6" s="24" t="s">
        <v>70</v>
      </c>
      <c r="E6" s="135"/>
      <c r="F6" s="43">
        <v>5</v>
      </c>
      <c r="G6" s="128" t="s">
        <v>72</v>
      </c>
      <c r="H6" s="128" t="s">
        <v>20</v>
      </c>
    </row>
    <row r="7" spans="1:8" ht="135.6" customHeight="1" outlineLevel="1" thickBot="1" x14ac:dyDescent="0.35">
      <c r="A7" s="147"/>
      <c r="B7" s="131"/>
      <c r="C7" s="151"/>
      <c r="D7" s="24" t="s">
        <v>71</v>
      </c>
      <c r="E7" s="136"/>
      <c r="F7" s="43">
        <v>0</v>
      </c>
      <c r="G7" s="130"/>
      <c r="H7" s="130"/>
    </row>
    <row r="8" spans="1:8" ht="25.2" customHeight="1" outlineLevel="1" x14ac:dyDescent="0.3">
      <c r="A8" s="145">
        <v>2</v>
      </c>
      <c r="B8" s="97" t="s">
        <v>91</v>
      </c>
      <c r="C8" s="137" t="s">
        <v>92</v>
      </c>
      <c r="D8" s="24" t="s">
        <v>90</v>
      </c>
      <c r="E8" s="128" t="s">
        <v>24</v>
      </c>
      <c r="F8" s="148"/>
      <c r="G8" s="128" t="s">
        <v>93</v>
      </c>
      <c r="H8" s="128" t="s">
        <v>20</v>
      </c>
    </row>
    <row r="9" spans="1:8" ht="46.95" customHeight="1" outlineLevel="1" x14ac:dyDescent="0.3">
      <c r="A9" s="147"/>
      <c r="B9" s="98"/>
      <c r="C9" s="151"/>
      <c r="D9" s="44" t="s">
        <v>22</v>
      </c>
      <c r="E9" s="129"/>
      <c r="F9" s="149"/>
      <c r="G9" s="129"/>
      <c r="H9" s="129"/>
    </row>
    <row r="10" spans="1:8" ht="61.95" customHeight="1" outlineLevel="1" thickBot="1" x14ac:dyDescent="0.35">
      <c r="A10" s="147"/>
      <c r="B10" s="98"/>
      <c r="C10" s="151"/>
      <c r="D10" s="44" t="s">
        <v>23</v>
      </c>
      <c r="E10" s="129"/>
      <c r="F10" s="150"/>
      <c r="G10" s="129"/>
      <c r="H10" s="129"/>
    </row>
    <row r="11" spans="1:8" ht="25.2" customHeight="1" outlineLevel="1" thickBot="1" x14ac:dyDescent="0.35">
      <c r="A11" s="147"/>
      <c r="B11" s="98"/>
      <c r="C11" s="151"/>
      <c r="D11" s="24" t="s">
        <v>73</v>
      </c>
      <c r="E11" s="129"/>
      <c r="F11" s="45">
        <v>5</v>
      </c>
      <c r="G11" s="129"/>
      <c r="H11" s="129"/>
    </row>
    <row r="12" spans="1:8" ht="25.2" customHeight="1" outlineLevel="1" thickBot="1" x14ac:dyDescent="0.35">
      <c r="A12" s="147"/>
      <c r="B12" s="98"/>
      <c r="C12" s="151"/>
      <c r="D12" s="24" t="s">
        <v>74</v>
      </c>
      <c r="E12" s="129"/>
      <c r="F12" s="45">
        <v>4</v>
      </c>
      <c r="G12" s="129"/>
      <c r="H12" s="129"/>
    </row>
    <row r="13" spans="1:8" ht="25.2" customHeight="1" outlineLevel="1" thickBot="1" x14ac:dyDescent="0.35">
      <c r="A13" s="147"/>
      <c r="B13" s="98"/>
      <c r="C13" s="151"/>
      <c r="D13" s="24" t="s">
        <v>75</v>
      </c>
      <c r="E13" s="129"/>
      <c r="F13" s="45">
        <v>3</v>
      </c>
      <c r="G13" s="129"/>
      <c r="H13" s="129"/>
    </row>
    <row r="14" spans="1:8" ht="25.2" customHeight="1" outlineLevel="1" thickBot="1" x14ac:dyDescent="0.35">
      <c r="A14" s="147"/>
      <c r="B14" s="98"/>
      <c r="C14" s="151"/>
      <c r="D14" s="24" t="s">
        <v>76</v>
      </c>
      <c r="E14" s="129"/>
      <c r="F14" s="45">
        <v>1</v>
      </c>
      <c r="G14" s="129"/>
      <c r="H14" s="129"/>
    </row>
    <row r="15" spans="1:8" ht="25.2" customHeight="1" outlineLevel="1" thickBot="1" x14ac:dyDescent="0.35">
      <c r="A15" s="146"/>
      <c r="B15" s="131"/>
      <c r="C15" s="138"/>
      <c r="D15" s="24" t="s">
        <v>77</v>
      </c>
      <c r="E15" s="130"/>
      <c r="F15" s="45">
        <v>0</v>
      </c>
      <c r="G15" s="130"/>
      <c r="H15" s="130"/>
    </row>
    <row r="16" spans="1:8" ht="25.2" customHeight="1" thickBot="1" x14ac:dyDescent="0.35">
      <c r="A16" s="163" t="s">
        <v>25</v>
      </c>
      <c r="B16" s="164"/>
      <c r="C16" s="164"/>
      <c r="D16" s="164"/>
      <c r="E16" s="164"/>
      <c r="F16" s="164"/>
      <c r="G16" s="164"/>
      <c r="H16" s="165"/>
    </row>
    <row r="17" spans="1:8" ht="31.2" customHeight="1" outlineLevel="1" x14ac:dyDescent="0.3">
      <c r="A17" s="145">
        <v>3</v>
      </c>
      <c r="B17" s="97" t="s">
        <v>94</v>
      </c>
      <c r="C17" s="137" t="s">
        <v>97</v>
      </c>
      <c r="D17" s="24" t="s">
        <v>98</v>
      </c>
      <c r="E17" s="128" t="s">
        <v>24</v>
      </c>
      <c r="F17" s="148"/>
      <c r="G17" s="128" t="s">
        <v>95</v>
      </c>
      <c r="H17" s="128" t="s">
        <v>20</v>
      </c>
    </row>
    <row r="18" spans="1:8" ht="52.95" customHeight="1" outlineLevel="1" x14ac:dyDescent="0.3">
      <c r="A18" s="147"/>
      <c r="B18" s="98"/>
      <c r="C18" s="151"/>
      <c r="D18" s="46" t="s">
        <v>96</v>
      </c>
      <c r="E18" s="129"/>
      <c r="F18" s="149"/>
      <c r="G18" s="129"/>
      <c r="H18" s="129"/>
    </row>
    <row r="19" spans="1:8" ht="122.4" customHeight="1" outlineLevel="1" thickBot="1" x14ac:dyDescent="0.35">
      <c r="A19" s="147"/>
      <c r="B19" s="98"/>
      <c r="C19" s="151"/>
      <c r="D19" s="44" t="s">
        <v>69</v>
      </c>
      <c r="E19" s="129"/>
      <c r="F19" s="150"/>
      <c r="G19" s="129"/>
      <c r="H19" s="129"/>
    </row>
    <row r="20" spans="1:8" ht="25.2" customHeight="1" outlineLevel="1" thickBot="1" x14ac:dyDescent="0.35">
      <c r="A20" s="147"/>
      <c r="B20" s="98"/>
      <c r="C20" s="151"/>
      <c r="D20" s="24" t="s">
        <v>99</v>
      </c>
      <c r="E20" s="129"/>
      <c r="F20" s="45">
        <v>5</v>
      </c>
      <c r="G20" s="129"/>
      <c r="H20" s="129"/>
    </row>
    <row r="21" spans="1:8" ht="25.2" customHeight="1" outlineLevel="1" thickBot="1" x14ac:dyDescent="0.35">
      <c r="A21" s="147"/>
      <c r="B21" s="98"/>
      <c r="C21" s="151"/>
      <c r="D21" s="47" t="s">
        <v>100</v>
      </c>
      <c r="E21" s="129"/>
      <c r="F21" s="48">
        <v>3</v>
      </c>
      <c r="G21" s="129"/>
      <c r="H21" s="129"/>
    </row>
    <row r="22" spans="1:8" ht="25.2" customHeight="1" outlineLevel="1" thickBot="1" x14ac:dyDescent="0.35">
      <c r="A22" s="147"/>
      <c r="B22" s="98"/>
      <c r="C22" s="151"/>
      <c r="D22" s="24" t="s">
        <v>101</v>
      </c>
      <c r="E22" s="129"/>
      <c r="F22" s="45">
        <v>0</v>
      </c>
      <c r="G22" s="129"/>
      <c r="H22" s="129"/>
    </row>
    <row r="23" spans="1:8" ht="25.2" customHeight="1" outlineLevel="1" thickBot="1" x14ac:dyDescent="0.35">
      <c r="A23" s="146"/>
      <c r="B23" s="131"/>
      <c r="C23" s="138"/>
      <c r="D23" s="24" t="s">
        <v>102</v>
      </c>
      <c r="E23" s="130"/>
      <c r="F23" s="45">
        <v>0</v>
      </c>
      <c r="G23" s="130"/>
      <c r="H23" s="130"/>
    </row>
    <row r="24" spans="1:8" ht="56.4" customHeight="1" outlineLevel="1" x14ac:dyDescent="0.3">
      <c r="A24" s="145">
        <v>4</v>
      </c>
      <c r="B24" s="96" t="s">
        <v>104</v>
      </c>
      <c r="C24" s="137" t="s">
        <v>105</v>
      </c>
      <c r="D24" s="24" t="s">
        <v>107</v>
      </c>
      <c r="E24" s="128" t="s">
        <v>258</v>
      </c>
      <c r="F24" s="148"/>
      <c r="G24" s="128" t="s">
        <v>106</v>
      </c>
      <c r="H24" s="128" t="s">
        <v>27</v>
      </c>
    </row>
    <row r="25" spans="1:8" ht="86.4" customHeight="1" outlineLevel="1" thickBot="1" x14ac:dyDescent="0.35">
      <c r="A25" s="147"/>
      <c r="B25" s="98"/>
      <c r="C25" s="151"/>
      <c r="D25" s="44" t="s">
        <v>26</v>
      </c>
      <c r="E25" s="129"/>
      <c r="F25" s="150"/>
      <c r="G25" s="129"/>
      <c r="H25" s="129"/>
    </row>
    <row r="26" spans="1:8" ht="25.2" customHeight="1" outlineLevel="1" thickBot="1" x14ac:dyDescent="0.35">
      <c r="A26" s="147"/>
      <c r="B26" s="98"/>
      <c r="C26" s="151"/>
      <c r="D26" s="24" t="s">
        <v>28</v>
      </c>
      <c r="E26" s="129"/>
      <c r="F26" s="45">
        <v>5</v>
      </c>
      <c r="G26" s="129"/>
      <c r="H26" s="129"/>
    </row>
    <row r="27" spans="1:8" ht="25.2" customHeight="1" outlineLevel="1" thickBot="1" x14ac:dyDescent="0.35">
      <c r="A27" s="147"/>
      <c r="B27" s="98"/>
      <c r="C27" s="151"/>
      <c r="D27" s="24" t="s">
        <v>259</v>
      </c>
      <c r="E27" s="129"/>
      <c r="F27" s="45">
        <v>4</v>
      </c>
      <c r="G27" s="129"/>
      <c r="H27" s="129"/>
    </row>
    <row r="28" spans="1:8" ht="25.2" customHeight="1" outlineLevel="1" thickBot="1" x14ac:dyDescent="0.35">
      <c r="A28" s="146"/>
      <c r="B28" s="98"/>
      <c r="C28" s="138"/>
      <c r="D28" s="24" t="s">
        <v>260</v>
      </c>
      <c r="E28" s="130"/>
      <c r="F28" s="45">
        <v>0</v>
      </c>
      <c r="G28" s="130"/>
      <c r="H28" s="130"/>
    </row>
    <row r="29" spans="1:8" ht="25.2" customHeight="1" outlineLevel="1" thickBot="1" x14ac:dyDescent="0.35">
      <c r="A29" s="145">
        <v>5</v>
      </c>
      <c r="B29" s="96" t="s">
        <v>110</v>
      </c>
      <c r="C29" s="137" t="s">
        <v>111</v>
      </c>
      <c r="D29" s="24" t="s">
        <v>112</v>
      </c>
      <c r="E29" s="128" t="s">
        <v>24</v>
      </c>
      <c r="F29" s="148"/>
      <c r="G29" s="128" t="s">
        <v>108</v>
      </c>
      <c r="H29" s="128" t="s">
        <v>27</v>
      </c>
    </row>
    <row r="30" spans="1:8" ht="83.4" customHeight="1" outlineLevel="1" thickBot="1" x14ac:dyDescent="0.35">
      <c r="A30" s="147"/>
      <c r="B30" s="96"/>
      <c r="C30" s="151"/>
      <c r="D30" s="44" t="s">
        <v>109</v>
      </c>
      <c r="E30" s="129"/>
      <c r="F30" s="149"/>
      <c r="G30" s="129"/>
      <c r="H30" s="129"/>
    </row>
    <row r="31" spans="1:8" ht="116.4" customHeight="1" outlineLevel="1" thickBot="1" x14ac:dyDescent="0.35">
      <c r="A31" s="147"/>
      <c r="B31" s="96"/>
      <c r="C31" s="151"/>
      <c r="D31" s="49" t="s">
        <v>117</v>
      </c>
      <c r="E31" s="129"/>
      <c r="F31" s="150"/>
      <c r="G31" s="129"/>
      <c r="H31" s="129"/>
    </row>
    <row r="32" spans="1:8" ht="25.2" customHeight="1" outlineLevel="1" thickBot="1" x14ac:dyDescent="0.35">
      <c r="A32" s="147"/>
      <c r="B32" s="96"/>
      <c r="C32" s="151"/>
      <c r="D32" s="24" t="s">
        <v>113</v>
      </c>
      <c r="E32" s="129"/>
      <c r="F32" s="45">
        <v>5</v>
      </c>
      <c r="G32" s="129"/>
      <c r="H32" s="129"/>
    </row>
    <row r="33" spans="1:8" ht="25.2" customHeight="1" outlineLevel="1" thickBot="1" x14ac:dyDescent="0.35">
      <c r="A33" s="147"/>
      <c r="B33" s="96"/>
      <c r="C33" s="151"/>
      <c r="D33" s="24" t="s">
        <v>114</v>
      </c>
      <c r="E33" s="129"/>
      <c r="F33" s="45">
        <v>4</v>
      </c>
      <c r="G33" s="129"/>
      <c r="H33" s="129"/>
    </row>
    <row r="34" spans="1:8" ht="25.2" customHeight="1" outlineLevel="1" thickBot="1" x14ac:dyDescent="0.35">
      <c r="A34" s="147"/>
      <c r="B34" s="96"/>
      <c r="C34" s="151"/>
      <c r="D34" s="24" t="s">
        <v>115</v>
      </c>
      <c r="E34" s="129"/>
      <c r="F34" s="45">
        <v>3</v>
      </c>
      <c r="G34" s="129"/>
      <c r="H34" s="129"/>
    </row>
    <row r="35" spans="1:8" ht="25.2" customHeight="1" outlineLevel="1" thickBot="1" x14ac:dyDescent="0.35">
      <c r="A35" s="146"/>
      <c r="B35" s="96"/>
      <c r="C35" s="138"/>
      <c r="D35" s="24" t="s">
        <v>116</v>
      </c>
      <c r="E35" s="130"/>
      <c r="F35" s="45">
        <v>0</v>
      </c>
      <c r="G35" s="130"/>
      <c r="H35" s="130"/>
    </row>
    <row r="36" spans="1:8" ht="25.2" customHeight="1" thickBot="1" x14ac:dyDescent="0.35">
      <c r="A36" s="142" t="s">
        <v>29</v>
      </c>
      <c r="B36" s="143"/>
      <c r="C36" s="143"/>
      <c r="D36" s="143"/>
      <c r="E36" s="143"/>
      <c r="F36" s="143"/>
      <c r="G36" s="143"/>
      <c r="H36" s="144"/>
    </row>
    <row r="37" spans="1:8" ht="25.2" customHeight="1" outlineLevel="1" x14ac:dyDescent="0.3">
      <c r="A37" s="145">
        <v>6</v>
      </c>
      <c r="B37" s="97" t="s">
        <v>121</v>
      </c>
      <c r="C37" s="137" t="s">
        <v>122</v>
      </c>
      <c r="D37" s="24" t="s">
        <v>123</v>
      </c>
      <c r="E37" s="128" t="s">
        <v>24</v>
      </c>
      <c r="F37" s="148"/>
      <c r="G37" s="128" t="s">
        <v>118</v>
      </c>
      <c r="H37" s="128" t="s">
        <v>20</v>
      </c>
    </row>
    <row r="38" spans="1:8" ht="68.400000000000006" customHeight="1" outlineLevel="1" x14ac:dyDescent="0.3">
      <c r="A38" s="147"/>
      <c r="B38" s="98"/>
      <c r="C38" s="151"/>
      <c r="D38" s="44" t="s">
        <v>119</v>
      </c>
      <c r="E38" s="129"/>
      <c r="F38" s="149"/>
      <c r="G38" s="129"/>
      <c r="H38" s="129"/>
    </row>
    <row r="39" spans="1:8" ht="67.95" customHeight="1" outlineLevel="1" thickBot="1" x14ac:dyDescent="0.35">
      <c r="A39" s="147"/>
      <c r="B39" s="98"/>
      <c r="C39" s="151"/>
      <c r="D39" s="44" t="s">
        <v>120</v>
      </c>
      <c r="E39" s="129"/>
      <c r="F39" s="149"/>
      <c r="G39" s="129"/>
      <c r="H39" s="129"/>
    </row>
    <row r="40" spans="1:8" ht="25.2" customHeight="1" outlineLevel="1" thickBot="1" x14ac:dyDescent="0.35">
      <c r="A40" s="147"/>
      <c r="B40" s="98"/>
      <c r="C40" s="151"/>
      <c r="D40" s="24" t="s">
        <v>124</v>
      </c>
      <c r="E40" s="129"/>
      <c r="F40" s="45">
        <v>5</v>
      </c>
      <c r="G40" s="129"/>
      <c r="H40" s="129"/>
    </row>
    <row r="41" spans="1:8" ht="25.2" customHeight="1" outlineLevel="1" thickBot="1" x14ac:dyDescent="0.35">
      <c r="A41" s="147"/>
      <c r="B41" s="98"/>
      <c r="C41" s="151"/>
      <c r="D41" s="24" t="s">
        <v>125</v>
      </c>
      <c r="E41" s="129"/>
      <c r="F41" s="45">
        <v>4</v>
      </c>
      <c r="G41" s="129"/>
      <c r="H41" s="129"/>
    </row>
    <row r="42" spans="1:8" ht="25.2" customHeight="1" outlineLevel="1" thickBot="1" x14ac:dyDescent="0.35">
      <c r="A42" s="147"/>
      <c r="B42" s="98"/>
      <c r="C42" s="151"/>
      <c r="D42" s="24" t="s">
        <v>126</v>
      </c>
      <c r="E42" s="129"/>
      <c r="F42" s="45">
        <v>3</v>
      </c>
      <c r="G42" s="129"/>
      <c r="H42" s="129"/>
    </row>
    <row r="43" spans="1:8" ht="25.2" customHeight="1" outlineLevel="1" thickBot="1" x14ac:dyDescent="0.35">
      <c r="A43" s="147"/>
      <c r="B43" s="98"/>
      <c r="C43" s="151"/>
      <c r="D43" s="24" t="s">
        <v>127</v>
      </c>
      <c r="E43" s="129"/>
      <c r="F43" s="45">
        <v>2</v>
      </c>
      <c r="G43" s="129"/>
      <c r="H43" s="129"/>
    </row>
    <row r="44" spans="1:8" ht="25.2" customHeight="1" outlineLevel="1" thickBot="1" x14ac:dyDescent="0.35">
      <c r="A44" s="147"/>
      <c r="B44" s="98"/>
      <c r="C44" s="151"/>
      <c r="D44" s="24" t="s">
        <v>128</v>
      </c>
      <c r="E44" s="129"/>
      <c r="F44" s="45">
        <v>1</v>
      </c>
      <c r="G44" s="129"/>
      <c r="H44" s="129"/>
    </row>
    <row r="45" spans="1:8" ht="25.2" customHeight="1" outlineLevel="1" thickBot="1" x14ac:dyDescent="0.35">
      <c r="A45" s="146"/>
      <c r="B45" s="131"/>
      <c r="C45" s="138"/>
      <c r="D45" s="24" t="s">
        <v>129</v>
      </c>
      <c r="E45" s="130"/>
      <c r="F45" s="45">
        <v>0</v>
      </c>
      <c r="G45" s="130"/>
      <c r="H45" s="130"/>
    </row>
    <row r="46" spans="1:8" ht="25.2" customHeight="1" outlineLevel="1" x14ac:dyDescent="0.3">
      <c r="A46" s="145">
        <v>7</v>
      </c>
      <c r="B46" s="97" t="s">
        <v>132</v>
      </c>
      <c r="C46" s="137" t="s">
        <v>133</v>
      </c>
      <c r="D46" s="24" t="s">
        <v>134</v>
      </c>
      <c r="E46" s="128" t="s">
        <v>24</v>
      </c>
      <c r="F46" s="148"/>
      <c r="G46" s="128" t="s">
        <v>131</v>
      </c>
      <c r="H46" s="128" t="s">
        <v>20</v>
      </c>
    </row>
    <row r="47" spans="1:8" ht="100.2" customHeight="1" outlineLevel="1" x14ac:dyDescent="0.3">
      <c r="A47" s="147"/>
      <c r="B47" s="98"/>
      <c r="C47" s="151"/>
      <c r="D47" s="44" t="s">
        <v>130</v>
      </c>
      <c r="E47" s="129"/>
      <c r="F47" s="149"/>
      <c r="G47" s="129"/>
      <c r="H47" s="129"/>
    </row>
    <row r="48" spans="1:8" ht="53.4" customHeight="1" outlineLevel="1" thickBot="1" x14ac:dyDescent="0.35">
      <c r="A48" s="147"/>
      <c r="B48" s="98"/>
      <c r="C48" s="151"/>
      <c r="D48" s="44" t="s">
        <v>30</v>
      </c>
      <c r="E48" s="129"/>
      <c r="F48" s="150"/>
      <c r="G48" s="129"/>
      <c r="H48" s="129"/>
    </row>
    <row r="49" spans="1:8" ht="25.2" customHeight="1" outlineLevel="1" thickBot="1" x14ac:dyDescent="0.35">
      <c r="A49" s="147"/>
      <c r="B49" s="98"/>
      <c r="C49" s="151"/>
      <c r="D49" s="24" t="s">
        <v>135</v>
      </c>
      <c r="E49" s="129"/>
      <c r="F49" s="45">
        <v>5</v>
      </c>
      <c r="G49" s="129"/>
      <c r="H49" s="129"/>
    </row>
    <row r="50" spans="1:8" ht="25.2" customHeight="1" outlineLevel="1" thickBot="1" x14ac:dyDescent="0.35">
      <c r="A50" s="147"/>
      <c r="B50" s="98"/>
      <c r="C50" s="151"/>
      <c r="D50" s="47" t="s">
        <v>136</v>
      </c>
      <c r="E50" s="129"/>
      <c r="F50" s="48">
        <v>4</v>
      </c>
      <c r="G50" s="129"/>
      <c r="H50" s="129"/>
    </row>
    <row r="51" spans="1:8" ht="25.2" customHeight="1" outlineLevel="1" thickBot="1" x14ac:dyDescent="0.35">
      <c r="A51" s="147"/>
      <c r="B51" s="98"/>
      <c r="C51" s="151"/>
      <c r="D51" s="24" t="s">
        <v>137</v>
      </c>
      <c r="E51" s="129"/>
      <c r="F51" s="45">
        <v>3</v>
      </c>
      <c r="G51" s="129"/>
      <c r="H51" s="129"/>
    </row>
    <row r="52" spans="1:8" ht="25.2" customHeight="1" outlineLevel="1" thickBot="1" x14ac:dyDescent="0.35">
      <c r="A52" s="147"/>
      <c r="B52" s="98"/>
      <c r="C52" s="151"/>
      <c r="D52" s="24" t="s">
        <v>138</v>
      </c>
      <c r="E52" s="129"/>
      <c r="F52" s="45">
        <v>2</v>
      </c>
      <c r="G52" s="129"/>
      <c r="H52" s="129"/>
    </row>
    <row r="53" spans="1:8" ht="25.2" customHeight="1" outlineLevel="1" thickBot="1" x14ac:dyDescent="0.35">
      <c r="A53" s="147"/>
      <c r="B53" s="98"/>
      <c r="C53" s="151"/>
      <c r="D53" s="24" t="s">
        <v>139</v>
      </c>
      <c r="E53" s="129"/>
      <c r="F53" s="45">
        <v>1</v>
      </c>
      <c r="G53" s="129"/>
      <c r="H53" s="129"/>
    </row>
    <row r="54" spans="1:8" ht="25.2" customHeight="1" outlineLevel="1" thickBot="1" x14ac:dyDescent="0.35">
      <c r="A54" s="146"/>
      <c r="B54" s="131"/>
      <c r="C54" s="138"/>
      <c r="D54" s="24" t="s">
        <v>140</v>
      </c>
      <c r="E54" s="130"/>
      <c r="F54" s="45">
        <v>0</v>
      </c>
      <c r="G54" s="130"/>
      <c r="H54" s="130"/>
    </row>
    <row r="55" spans="1:8" ht="21" customHeight="1" outlineLevel="1" x14ac:dyDescent="0.3">
      <c r="A55" s="145">
        <v>8</v>
      </c>
      <c r="B55" s="97" t="s">
        <v>144</v>
      </c>
      <c r="C55" s="137" t="s">
        <v>145</v>
      </c>
      <c r="D55" s="50" t="s">
        <v>146</v>
      </c>
      <c r="E55" s="128" t="s">
        <v>24</v>
      </c>
      <c r="F55" s="148"/>
      <c r="G55" s="128" t="s">
        <v>143</v>
      </c>
      <c r="H55" s="128" t="s">
        <v>20</v>
      </c>
    </row>
    <row r="56" spans="1:8" ht="59.4" customHeight="1" outlineLevel="1" x14ac:dyDescent="0.3">
      <c r="A56" s="147"/>
      <c r="B56" s="98"/>
      <c r="C56" s="151"/>
      <c r="D56" s="44" t="s">
        <v>141</v>
      </c>
      <c r="E56" s="129"/>
      <c r="F56" s="149"/>
      <c r="G56" s="129"/>
      <c r="H56" s="129"/>
    </row>
    <row r="57" spans="1:8" ht="60.6" customHeight="1" outlineLevel="1" thickBot="1" x14ac:dyDescent="0.35">
      <c r="A57" s="147"/>
      <c r="B57" s="98"/>
      <c r="C57" s="151"/>
      <c r="D57" s="44" t="s">
        <v>142</v>
      </c>
      <c r="E57" s="129"/>
      <c r="F57" s="149"/>
      <c r="G57" s="129"/>
      <c r="H57" s="129"/>
    </row>
    <row r="58" spans="1:8" ht="25.2" customHeight="1" outlineLevel="1" thickBot="1" x14ac:dyDescent="0.35">
      <c r="A58" s="147"/>
      <c r="B58" s="98"/>
      <c r="C58" s="151"/>
      <c r="D58" s="24" t="s">
        <v>147</v>
      </c>
      <c r="E58" s="129"/>
      <c r="F58" s="45">
        <v>5</v>
      </c>
      <c r="G58" s="129"/>
      <c r="H58" s="129"/>
    </row>
    <row r="59" spans="1:8" ht="25.2" customHeight="1" outlineLevel="1" thickBot="1" x14ac:dyDescent="0.35">
      <c r="A59" s="147"/>
      <c r="B59" s="98"/>
      <c r="C59" s="151"/>
      <c r="D59" s="24" t="s">
        <v>148</v>
      </c>
      <c r="E59" s="129"/>
      <c r="F59" s="45">
        <v>4</v>
      </c>
      <c r="G59" s="129"/>
      <c r="H59" s="129"/>
    </row>
    <row r="60" spans="1:8" ht="25.2" customHeight="1" outlineLevel="1" thickBot="1" x14ac:dyDescent="0.35">
      <c r="A60" s="147"/>
      <c r="B60" s="98"/>
      <c r="C60" s="151"/>
      <c r="D60" s="24" t="s">
        <v>149</v>
      </c>
      <c r="E60" s="129"/>
      <c r="F60" s="45">
        <v>2</v>
      </c>
      <c r="G60" s="129"/>
      <c r="H60" s="129"/>
    </row>
    <row r="61" spans="1:8" ht="25.2" customHeight="1" outlineLevel="1" thickBot="1" x14ac:dyDescent="0.35">
      <c r="A61" s="146"/>
      <c r="B61" s="98"/>
      <c r="C61" s="138"/>
      <c r="D61" s="24" t="s">
        <v>150</v>
      </c>
      <c r="E61" s="130"/>
      <c r="F61" s="45">
        <v>0</v>
      </c>
      <c r="G61" s="130"/>
      <c r="H61" s="130"/>
    </row>
    <row r="62" spans="1:8" ht="22.95" customHeight="1" outlineLevel="1" x14ac:dyDescent="0.3">
      <c r="A62" s="145">
        <v>9</v>
      </c>
      <c r="B62" s="97" t="s">
        <v>160</v>
      </c>
      <c r="C62" s="137" t="s">
        <v>161</v>
      </c>
      <c r="D62" s="50" t="s">
        <v>154</v>
      </c>
      <c r="E62" s="128" t="s">
        <v>24</v>
      </c>
      <c r="F62" s="148"/>
      <c r="G62" s="128" t="s">
        <v>153</v>
      </c>
      <c r="H62" s="128" t="s">
        <v>20</v>
      </c>
    </row>
    <row r="63" spans="1:8" ht="66.599999999999994" customHeight="1" outlineLevel="1" x14ac:dyDescent="0.3">
      <c r="A63" s="147"/>
      <c r="B63" s="98"/>
      <c r="C63" s="151"/>
      <c r="D63" s="44" t="s">
        <v>151</v>
      </c>
      <c r="E63" s="129"/>
      <c r="F63" s="149"/>
      <c r="G63" s="129"/>
      <c r="H63" s="129"/>
    </row>
    <row r="64" spans="1:8" ht="69" customHeight="1" outlineLevel="1" thickBot="1" x14ac:dyDescent="0.35">
      <c r="A64" s="147"/>
      <c r="B64" s="98"/>
      <c r="C64" s="151"/>
      <c r="D64" s="44" t="s">
        <v>152</v>
      </c>
      <c r="E64" s="129"/>
      <c r="F64" s="51"/>
      <c r="G64" s="129"/>
      <c r="H64" s="129"/>
    </row>
    <row r="65" spans="1:8" ht="25.2" customHeight="1" outlineLevel="1" thickBot="1" x14ac:dyDescent="0.35">
      <c r="A65" s="147"/>
      <c r="B65" s="98"/>
      <c r="C65" s="151"/>
      <c r="D65" s="24" t="s">
        <v>155</v>
      </c>
      <c r="E65" s="129"/>
      <c r="F65" s="45">
        <v>5</v>
      </c>
      <c r="G65" s="129"/>
      <c r="H65" s="129"/>
    </row>
    <row r="66" spans="1:8" ht="25.2" customHeight="1" outlineLevel="1" thickBot="1" x14ac:dyDescent="0.35">
      <c r="A66" s="147"/>
      <c r="B66" s="98"/>
      <c r="C66" s="151"/>
      <c r="D66" s="24" t="s">
        <v>156</v>
      </c>
      <c r="E66" s="129"/>
      <c r="F66" s="45">
        <v>4</v>
      </c>
      <c r="G66" s="129"/>
      <c r="H66" s="129"/>
    </row>
    <row r="67" spans="1:8" ht="25.2" customHeight="1" outlineLevel="1" thickBot="1" x14ac:dyDescent="0.35">
      <c r="A67" s="147"/>
      <c r="B67" s="98"/>
      <c r="C67" s="151"/>
      <c r="D67" s="24" t="s">
        <v>157</v>
      </c>
      <c r="E67" s="129"/>
      <c r="F67" s="45">
        <v>3</v>
      </c>
      <c r="G67" s="129"/>
      <c r="H67" s="129"/>
    </row>
    <row r="68" spans="1:8" ht="25.2" customHeight="1" outlineLevel="1" thickBot="1" x14ac:dyDescent="0.35">
      <c r="A68" s="147"/>
      <c r="B68" s="98"/>
      <c r="C68" s="151"/>
      <c r="D68" s="24" t="s">
        <v>158</v>
      </c>
      <c r="E68" s="129"/>
      <c r="F68" s="45">
        <v>2</v>
      </c>
      <c r="G68" s="129"/>
      <c r="H68" s="129"/>
    </row>
    <row r="69" spans="1:8" ht="25.2" customHeight="1" outlineLevel="1" thickBot="1" x14ac:dyDescent="0.35">
      <c r="A69" s="146"/>
      <c r="B69" s="131"/>
      <c r="C69" s="138"/>
      <c r="D69" s="24" t="s">
        <v>159</v>
      </c>
      <c r="E69" s="130"/>
      <c r="F69" s="45">
        <v>0</v>
      </c>
      <c r="G69" s="130"/>
      <c r="H69" s="130"/>
    </row>
    <row r="70" spans="1:8" ht="69.599999999999994" customHeight="1" outlineLevel="1" thickBot="1" x14ac:dyDescent="0.35">
      <c r="A70" s="168">
        <v>10</v>
      </c>
      <c r="B70" s="97" t="s">
        <v>162</v>
      </c>
      <c r="C70" s="137" t="s">
        <v>165</v>
      </c>
      <c r="D70" s="35" t="s">
        <v>163</v>
      </c>
      <c r="E70" s="135"/>
      <c r="F70" s="43">
        <v>5</v>
      </c>
      <c r="G70" s="128" t="s">
        <v>32</v>
      </c>
      <c r="H70" s="128" t="s">
        <v>20</v>
      </c>
    </row>
    <row r="71" spans="1:8" ht="81.599999999999994" customHeight="1" outlineLevel="1" thickBot="1" x14ac:dyDescent="0.35">
      <c r="A71" s="169"/>
      <c r="B71" s="98"/>
      <c r="C71" s="138"/>
      <c r="D71" s="24" t="s">
        <v>164</v>
      </c>
      <c r="E71" s="136"/>
      <c r="F71" s="45">
        <v>0</v>
      </c>
      <c r="G71" s="130"/>
      <c r="H71" s="130"/>
    </row>
    <row r="72" spans="1:8" ht="25.2" customHeight="1" thickBot="1" x14ac:dyDescent="0.35">
      <c r="A72" s="142" t="s">
        <v>33</v>
      </c>
      <c r="B72" s="143"/>
      <c r="C72" s="143"/>
      <c r="D72" s="143"/>
      <c r="E72" s="143"/>
      <c r="F72" s="143"/>
      <c r="G72" s="143"/>
      <c r="H72" s="144"/>
    </row>
    <row r="73" spans="1:8" ht="25.2" customHeight="1" outlineLevel="1" thickBot="1" x14ac:dyDescent="0.35">
      <c r="A73" s="145">
        <v>11</v>
      </c>
      <c r="B73" s="96" t="s">
        <v>168</v>
      </c>
      <c r="C73" s="137" t="s">
        <v>169</v>
      </c>
      <c r="D73" s="24" t="s">
        <v>171</v>
      </c>
      <c r="E73" s="128" t="s">
        <v>35</v>
      </c>
      <c r="F73" s="148"/>
      <c r="G73" s="128" t="s">
        <v>166</v>
      </c>
      <c r="H73" s="128" t="s">
        <v>27</v>
      </c>
    </row>
    <row r="74" spans="1:8" ht="86.4" customHeight="1" outlineLevel="1" thickBot="1" x14ac:dyDescent="0.35">
      <c r="A74" s="147"/>
      <c r="B74" s="96"/>
      <c r="C74" s="151"/>
      <c r="D74" s="44" t="s">
        <v>167</v>
      </c>
      <c r="E74" s="129"/>
      <c r="F74" s="149"/>
      <c r="G74" s="129"/>
      <c r="H74" s="129"/>
    </row>
    <row r="75" spans="1:8" ht="25.2" customHeight="1" outlineLevel="1" thickBot="1" x14ac:dyDescent="0.35">
      <c r="A75" s="147"/>
      <c r="B75" s="96"/>
      <c r="C75" s="151"/>
      <c r="D75" s="24" t="s">
        <v>31</v>
      </c>
      <c r="E75" s="129"/>
      <c r="F75" s="45">
        <v>5</v>
      </c>
      <c r="G75" s="129"/>
      <c r="H75" s="129"/>
    </row>
    <row r="76" spans="1:8" ht="25.2" customHeight="1" outlineLevel="1" thickBot="1" x14ac:dyDescent="0.35">
      <c r="A76" s="146"/>
      <c r="B76" s="96"/>
      <c r="C76" s="138"/>
      <c r="D76" s="24" t="s">
        <v>172</v>
      </c>
      <c r="E76" s="129"/>
      <c r="F76" s="45">
        <v>0</v>
      </c>
      <c r="G76" s="130"/>
      <c r="H76" s="130"/>
    </row>
    <row r="77" spans="1:8" ht="25.2" customHeight="1" outlineLevel="1" thickBot="1" x14ac:dyDescent="0.35">
      <c r="A77" s="145">
        <v>12</v>
      </c>
      <c r="B77" s="52" t="s">
        <v>170</v>
      </c>
      <c r="C77" s="137" t="s">
        <v>262</v>
      </c>
      <c r="D77" s="24" t="s">
        <v>173</v>
      </c>
      <c r="E77" s="128" t="s">
        <v>35</v>
      </c>
      <c r="F77" s="148"/>
      <c r="G77" s="128" t="s">
        <v>176</v>
      </c>
      <c r="H77" s="128" t="s">
        <v>27</v>
      </c>
    </row>
    <row r="78" spans="1:8" ht="25.2" customHeight="1" outlineLevel="1" thickBot="1" x14ac:dyDescent="0.35">
      <c r="A78" s="147"/>
      <c r="B78" s="96"/>
      <c r="C78" s="151"/>
      <c r="D78" s="44" t="s">
        <v>21</v>
      </c>
      <c r="E78" s="129"/>
      <c r="F78" s="149"/>
      <c r="G78" s="129"/>
      <c r="H78" s="129"/>
    </row>
    <row r="79" spans="1:8" ht="79.95" customHeight="1" outlineLevel="1" thickBot="1" x14ac:dyDescent="0.35">
      <c r="A79" s="147"/>
      <c r="B79" s="96"/>
      <c r="C79" s="151"/>
      <c r="D79" s="44" t="s">
        <v>34</v>
      </c>
      <c r="E79" s="129"/>
      <c r="F79" s="150"/>
      <c r="G79" s="129"/>
      <c r="H79" s="129"/>
    </row>
    <row r="80" spans="1:8" ht="25.2" customHeight="1" outlineLevel="1" thickBot="1" x14ac:dyDescent="0.35">
      <c r="A80" s="147"/>
      <c r="B80" s="96"/>
      <c r="C80" s="151"/>
      <c r="D80" s="24" t="s">
        <v>174</v>
      </c>
      <c r="E80" s="129"/>
      <c r="F80" s="45">
        <v>5</v>
      </c>
      <c r="G80" s="129"/>
      <c r="H80" s="129"/>
    </row>
    <row r="81" spans="1:8" ht="25.2" customHeight="1" outlineLevel="1" thickBot="1" x14ac:dyDescent="0.35">
      <c r="A81" s="146"/>
      <c r="B81" s="96"/>
      <c r="C81" s="138"/>
      <c r="D81" s="24" t="s">
        <v>175</v>
      </c>
      <c r="E81" s="130"/>
      <c r="F81" s="45">
        <v>0</v>
      </c>
      <c r="G81" s="130"/>
      <c r="H81" s="130"/>
    </row>
    <row r="82" spans="1:8" ht="25.2" customHeight="1" thickBot="1" x14ac:dyDescent="0.35">
      <c r="A82" s="142" t="s">
        <v>36</v>
      </c>
      <c r="B82" s="143"/>
      <c r="C82" s="143"/>
      <c r="D82" s="143"/>
      <c r="E82" s="143"/>
      <c r="F82" s="143"/>
      <c r="G82" s="143"/>
      <c r="H82" s="144"/>
    </row>
    <row r="83" spans="1:8" ht="42" customHeight="1" outlineLevel="1" thickBot="1" x14ac:dyDescent="0.35">
      <c r="A83" s="145">
        <v>13</v>
      </c>
      <c r="B83" s="96" t="s">
        <v>177</v>
      </c>
      <c r="C83" s="137" t="s">
        <v>180</v>
      </c>
      <c r="D83" s="24" t="s">
        <v>37</v>
      </c>
      <c r="E83" s="135"/>
      <c r="F83" s="45">
        <v>5</v>
      </c>
      <c r="G83" s="128" t="s">
        <v>38</v>
      </c>
      <c r="H83" s="128" t="s">
        <v>27</v>
      </c>
    </row>
    <row r="84" spans="1:8" ht="48" customHeight="1" outlineLevel="1" thickBot="1" x14ac:dyDescent="0.35">
      <c r="A84" s="146"/>
      <c r="B84" s="96"/>
      <c r="C84" s="138"/>
      <c r="D84" s="47" t="s">
        <v>39</v>
      </c>
      <c r="E84" s="136"/>
      <c r="F84" s="48">
        <v>0</v>
      </c>
      <c r="G84" s="130"/>
      <c r="H84" s="130"/>
    </row>
    <row r="85" spans="1:8" ht="53.4" customHeight="1" outlineLevel="1" thickBot="1" x14ac:dyDescent="0.35">
      <c r="A85" s="145">
        <v>14</v>
      </c>
      <c r="B85" s="96" t="s">
        <v>178</v>
      </c>
      <c r="C85" s="137" t="s">
        <v>181</v>
      </c>
      <c r="D85" s="24" t="s">
        <v>40</v>
      </c>
      <c r="E85" s="135"/>
      <c r="F85" s="45">
        <v>5</v>
      </c>
      <c r="G85" s="128" t="s">
        <v>182</v>
      </c>
      <c r="H85" s="128" t="s">
        <v>27</v>
      </c>
    </row>
    <row r="86" spans="1:8" ht="52.95" customHeight="1" outlineLevel="1" thickBot="1" x14ac:dyDescent="0.35">
      <c r="A86" s="146"/>
      <c r="B86" s="96"/>
      <c r="C86" s="138"/>
      <c r="D86" s="24" t="s">
        <v>41</v>
      </c>
      <c r="E86" s="136"/>
      <c r="F86" s="45">
        <v>0</v>
      </c>
      <c r="G86" s="130"/>
      <c r="H86" s="130"/>
    </row>
    <row r="87" spans="1:8" ht="86.4" customHeight="1" outlineLevel="1" thickBot="1" x14ac:dyDescent="0.35">
      <c r="A87" s="147">
        <v>15</v>
      </c>
      <c r="B87" s="96" t="s">
        <v>179</v>
      </c>
      <c r="C87" s="137" t="s">
        <v>185</v>
      </c>
      <c r="D87" s="24" t="s">
        <v>183</v>
      </c>
      <c r="E87" s="135"/>
      <c r="F87" s="45">
        <v>5</v>
      </c>
      <c r="G87" s="129" t="s">
        <v>42</v>
      </c>
      <c r="H87" s="128" t="s">
        <v>27</v>
      </c>
    </row>
    <row r="88" spans="1:8" ht="92.4" customHeight="1" outlineLevel="1" thickBot="1" x14ac:dyDescent="0.35">
      <c r="A88" s="147"/>
      <c r="B88" s="96"/>
      <c r="C88" s="138"/>
      <c r="D88" s="24" t="s">
        <v>184</v>
      </c>
      <c r="E88" s="136"/>
      <c r="F88" s="45">
        <v>0</v>
      </c>
      <c r="G88" s="129"/>
      <c r="H88" s="130"/>
    </row>
    <row r="89" spans="1:8" ht="25.2" customHeight="1" thickBot="1" x14ac:dyDescent="0.35">
      <c r="A89" s="142" t="s">
        <v>43</v>
      </c>
      <c r="B89" s="143"/>
      <c r="C89" s="143"/>
      <c r="D89" s="143"/>
      <c r="E89" s="143"/>
      <c r="F89" s="143"/>
      <c r="G89" s="143"/>
      <c r="H89" s="144"/>
    </row>
    <row r="90" spans="1:8" ht="25.2" customHeight="1" outlineLevel="1" x14ac:dyDescent="0.3">
      <c r="A90" s="145">
        <v>16</v>
      </c>
      <c r="B90" s="97" t="s">
        <v>186</v>
      </c>
      <c r="C90" s="137" t="s">
        <v>187</v>
      </c>
      <c r="D90" s="139" t="s">
        <v>44</v>
      </c>
      <c r="E90" s="135"/>
      <c r="F90" s="166">
        <v>5</v>
      </c>
      <c r="G90" s="128" t="s">
        <v>188</v>
      </c>
      <c r="H90" s="128" t="s">
        <v>20</v>
      </c>
    </row>
    <row r="91" spans="1:8" ht="79.95" customHeight="1" outlineLevel="1" thickBot="1" x14ac:dyDescent="0.35">
      <c r="A91" s="147"/>
      <c r="B91" s="98"/>
      <c r="C91" s="151"/>
      <c r="D91" s="140"/>
      <c r="E91" s="141"/>
      <c r="F91" s="167"/>
      <c r="G91" s="129"/>
      <c r="H91" s="129"/>
    </row>
    <row r="92" spans="1:8" ht="117" customHeight="1" outlineLevel="1" thickBot="1" x14ac:dyDescent="0.35">
      <c r="A92" s="147"/>
      <c r="B92" s="98"/>
      <c r="C92" s="151"/>
      <c r="D92" s="24" t="s">
        <v>45</v>
      </c>
      <c r="E92" s="141"/>
      <c r="F92" s="45">
        <v>3</v>
      </c>
      <c r="G92" s="129"/>
      <c r="H92" s="129"/>
    </row>
    <row r="93" spans="1:8" ht="121.95" customHeight="1" outlineLevel="1" thickBot="1" x14ac:dyDescent="0.35">
      <c r="A93" s="146"/>
      <c r="B93" s="131"/>
      <c r="C93" s="138"/>
      <c r="D93" s="24" t="s">
        <v>46</v>
      </c>
      <c r="E93" s="136"/>
      <c r="F93" s="45">
        <v>0</v>
      </c>
      <c r="G93" s="130"/>
      <c r="H93" s="130"/>
    </row>
    <row r="94" spans="1:8" ht="27" customHeight="1" outlineLevel="1" thickBot="1" x14ac:dyDescent="0.35">
      <c r="A94" s="145">
        <v>17</v>
      </c>
      <c r="B94" s="96" t="s">
        <v>189</v>
      </c>
      <c r="C94" s="137" t="s">
        <v>190</v>
      </c>
      <c r="D94" s="50" t="s">
        <v>194</v>
      </c>
      <c r="E94" s="128" t="s">
        <v>24</v>
      </c>
      <c r="F94" s="148"/>
      <c r="G94" s="128" t="s">
        <v>193</v>
      </c>
      <c r="H94" s="128" t="s">
        <v>27</v>
      </c>
    </row>
    <row r="95" spans="1:8" ht="73.95" customHeight="1" outlineLevel="1" thickBot="1" x14ac:dyDescent="0.35">
      <c r="A95" s="147"/>
      <c r="B95" s="96"/>
      <c r="C95" s="151"/>
      <c r="D95" s="44" t="s">
        <v>191</v>
      </c>
      <c r="E95" s="129"/>
      <c r="F95" s="149"/>
      <c r="G95" s="129"/>
      <c r="H95" s="129"/>
    </row>
    <row r="96" spans="1:8" ht="65.400000000000006" customHeight="1" outlineLevel="1" thickBot="1" x14ac:dyDescent="0.35">
      <c r="A96" s="147"/>
      <c r="B96" s="96"/>
      <c r="C96" s="151"/>
      <c r="D96" s="49" t="s">
        <v>192</v>
      </c>
      <c r="E96" s="129"/>
      <c r="F96" s="150"/>
      <c r="G96" s="129"/>
      <c r="H96" s="129"/>
    </row>
    <row r="97" spans="1:8" ht="25.2" customHeight="1" outlineLevel="1" thickBot="1" x14ac:dyDescent="0.35">
      <c r="A97" s="147"/>
      <c r="B97" s="96"/>
      <c r="C97" s="151"/>
      <c r="D97" s="24" t="s">
        <v>195</v>
      </c>
      <c r="E97" s="129"/>
      <c r="F97" s="45">
        <v>5</v>
      </c>
      <c r="G97" s="129"/>
      <c r="H97" s="129"/>
    </row>
    <row r="98" spans="1:8" ht="25.2" customHeight="1" outlineLevel="1" thickBot="1" x14ac:dyDescent="0.35">
      <c r="A98" s="147"/>
      <c r="B98" s="96"/>
      <c r="C98" s="151"/>
      <c r="D98" s="24" t="s">
        <v>196</v>
      </c>
      <c r="E98" s="129"/>
      <c r="F98" s="45">
        <v>2</v>
      </c>
      <c r="G98" s="129"/>
      <c r="H98" s="129"/>
    </row>
    <row r="99" spans="1:8" ht="25.2" customHeight="1" outlineLevel="1" thickBot="1" x14ac:dyDescent="0.35">
      <c r="A99" s="147"/>
      <c r="B99" s="96"/>
      <c r="C99" s="151"/>
      <c r="D99" s="24" t="s">
        <v>197</v>
      </c>
      <c r="E99" s="129"/>
      <c r="F99" s="45">
        <v>1</v>
      </c>
      <c r="G99" s="129"/>
      <c r="H99" s="129"/>
    </row>
    <row r="100" spans="1:8" ht="25.2" customHeight="1" outlineLevel="1" thickBot="1" x14ac:dyDescent="0.35">
      <c r="A100" s="146"/>
      <c r="B100" s="52"/>
      <c r="C100" s="138"/>
      <c r="D100" s="24" t="s">
        <v>198</v>
      </c>
      <c r="E100" s="130"/>
      <c r="F100" s="45">
        <v>0</v>
      </c>
      <c r="G100" s="130"/>
      <c r="H100" s="130"/>
    </row>
    <row r="101" spans="1:8" ht="21.6" customHeight="1" outlineLevel="1" thickBot="1" x14ac:dyDescent="0.35">
      <c r="A101" s="145">
        <v>18</v>
      </c>
      <c r="B101" s="96" t="s">
        <v>202</v>
      </c>
      <c r="C101" s="137" t="s">
        <v>201</v>
      </c>
      <c r="D101" s="50" t="s">
        <v>276</v>
      </c>
      <c r="E101" s="128" t="s">
        <v>24</v>
      </c>
      <c r="F101" s="148"/>
      <c r="G101" s="128" t="s">
        <v>199</v>
      </c>
      <c r="H101" s="128" t="s">
        <v>27</v>
      </c>
    </row>
    <row r="102" spans="1:8" ht="58.2" customHeight="1" outlineLevel="1" thickBot="1" x14ac:dyDescent="0.35">
      <c r="A102" s="147"/>
      <c r="B102" s="96"/>
      <c r="C102" s="151"/>
      <c r="D102" s="44" t="s">
        <v>200</v>
      </c>
      <c r="E102" s="129"/>
      <c r="F102" s="149"/>
      <c r="G102" s="129"/>
      <c r="H102" s="129"/>
    </row>
    <row r="103" spans="1:8" ht="72.599999999999994" customHeight="1" outlineLevel="1" thickBot="1" x14ac:dyDescent="0.35">
      <c r="A103" s="147"/>
      <c r="B103" s="96"/>
      <c r="C103" s="151"/>
      <c r="D103" s="44" t="s">
        <v>47</v>
      </c>
      <c r="E103" s="129"/>
      <c r="F103" s="150"/>
      <c r="G103" s="129"/>
      <c r="H103" s="129"/>
    </row>
    <row r="104" spans="1:8" ht="25.2" customHeight="1" outlineLevel="1" thickBot="1" x14ac:dyDescent="0.35">
      <c r="A104" s="147"/>
      <c r="B104" s="96"/>
      <c r="C104" s="151"/>
      <c r="D104" s="24" t="s">
        <v>277</v>
      </c>
      <c r="E104" s="129"/>
      <c r="F104" s="43">
        <v>5</v>
      </c>
      <c r="G104" s="129"/>
      <c r="H104" s="129"/>
    </row>
    <row r="105" spans="1:8" ht="25.2" customHeight="1" outlineLevel="1" thickBot="1" x14ac:dyDescent="0.35">
      <c r="A105" s="147"/>
      <c r="B105" s="96"/>
      <c r="C105" s="151"/>
      <c r="D105" s="47" t="s">
        <v>278</v>
      </c>
      <c r="E105" s="129"/>
      <c r="F105" s="48">
        <v>4</v>
      </c>
      <c r="G105" s="129"/>
      <c r="H105" s="129"/>
    </row>
    <row r="106" spans="1:8" ht="25.2" customHeight="1" outlineLevel="1" thickBot="1" x14ac:dyDescent="0.35">
      <c r="A106" s="147"/>
      <c r="B106" s="96"/>
      <c r="C106" s="151"/>
      <c r="D106" s="24" t="s">
        <v>279</v>
      </c>
      <c r="E106" s="129"/>
      <c r="F106" s="45">
        <v>3</v>
      </c>
      <c r="G106" s="129"/>
      <c r="H106" s="129"/>
    </row>
    <row r="107" spans="1:8" ht="25.2" customHeight="1" outlineLevel="1" thickBot="1" x14ac:dyDescent="0.35">
      <c r="A107" s="147"/>
      <c r="B107" s="52"/>
      <c r="C107" s="151"/>
      <c r="D107" s="24" t="s">
        <v>280</v>
      </c>
      <c r="E107" s="129"/>
      <c r="F107" s="45">
        <v>1</v>
      </c>
      <c r="G107" s="129"/>
      <c r="H107" s="129"/>
    </row>
    <row r="108" spans="1:8" ht="25.2" customHeight="1" outlineLevel="1" thickBot="1" x14ac:dyDescent="0.35">
      <c r="A108" s="147"/>
      <c r="B108" s="96"/>
      <c r="C108" s="151"/>
      <c r="D108" s="24" t="s">
        <v>281</v>
      </c>
      <c r="E108" s="129"/>
      <c r="F108" s="166">
        <v>0</v>
      </c>
      <c r="G108" s="129"/>
      <c r="H108" s="129"/>
    </row>
    <row r="109" spans="1:8" ht="36" customHeight="1" outlineLevel="1" thickBot="1" x14ac:dyDescent="0.35">
      <c r="A109" s="146"/>
      <c r="B109" s="96"/>
      <c r="C109" s="138"/>
      <c r="D109" s="44" t="s">
        <v>282</v>
      </c>
      <c r="E109" s="130"/>
      <c r="F109" s="167"/>
      <c r="G109" s="130"/>
      <c r="H109" s="130"/>
    </row>
    <row r="110" spans="1:8" ht="25.2" customHeight="1" thickBot="1" x14ac:dyDescent="0.35">
      <c r="A110" s="142" t="s">
        <v>48</v>
      </c>
      <c r="B110" s="143"/>
      <c r="C110" s="143"/>
      <c r="D110" s="143"/>
      <c r="E110" s="143"/>
      <c r="F110" s="143"/>
      <c r="G110" s="143"/>
      <c r="H110" s="144"/>
    </row>
    <row r="111" spans="1:8" ht="169.2" customHeight="1" outlineLevel="1" thickBot="1" x14ac:dyDescent="0.35">
      <c r="A111" s="145">
        <v>19</v>
      </c>
      <c r="B111" s="96" t="s">
        <v>203</v>
      </c>
      <c r="C111" s="137" t="s">
        <v>204</v>
      </c>
      <c r="D111" s="24" t="s">
        <v>205</v>
      </c>
      <c r="E111" s="135"/>
      <c r="F111" s="45">
        <v>5</v>
      </c>
      <c r="G111" s="128" t="s">
        <v>49</v>
      </c>
      <c r="H111" s="128" t="s">
        <v>27</v>
      </c>
    </row>
    <row r="112" spans="1:8" ht="178.95" customHeight="1" outlineLevel="1" thickBot="1" x14ac:dyDescent="0.35">
      <c r="A112" s="147"/>
      <c r="B112" s="96"/>
      <c r="C112" s="151"/>
      <c r="D112" s="24" t="s">
        <v>206</v>
      </c>
      <c r="E112" s="136"/>
      <c r="F112" s="43">
        <v>0</v>
      </c>
      <c r="G112" s="129"/>
      <c r="H112" s="130"/>
    </row>
    <row r="113" spans="1:8" ht="42.6" customHeight="1" outlineLevel="1" x14ac:dyDescent="0.3">
      <c r="A113" s="145">
        <v>20</v>
      </c>
      <c r="B113" s="97" t="s">
        <v>207</v>
      </c>
      <c r="C113" s="176" t="s">
        <v>208</v>
      </c>
      <c r="D113" s="53" t="s">
        <v>212</v>
      </c>
      <c r="E113" s="128" t="s">
        <v>24</v>
      </c>
      <c r="F113" s="148"/>
      <c r="G113" s="128" t="s">
        <v>211</v>
      </c>
      <c r="H113" s="128" t="s">
        <v>20</v>
      </c>
    </row>
    <row r="114" spans="1:8" ht="117" customHeight="1" outlineLevel="1" x14ac:dyDescent="0.3">
      <c r="A114" s="147"/>
      <c r="B114" s="98"/>
      <c r="C114" s="177"/>
      <c r="D114" s="54" t="s">
        <v>209</v>
      </c>
      <c r="E114" s="129"/>
      <c r="F114" s="149"/>
      <c r="G114" s="129"/>
      <c r="H114" s="129"/>
    </row>
    <row r="115" spans="1:8" ht="116.4" customHeight="1" outlineLevel="1" thickBot="1" x14ac:dyDescent="0.35">
      <c r="A115" s="147"/>
      <c r="B115" s="98"/>
      <c r="C115" s="177"/>
      <c r="D115" s="44" t="s">
        <v>210</v>
      </c>
      <c r="E115" s="129"/>
      <c r="F115" s="149"/>
      <c r="G115" s="129"/>
      <c r="H115" s="129"/>
    </row>
    <row r="116" spans="1:8" ht="25.2" customHeight="1" outlineLevel="1" thickBot="1" x14ac:dyDescent="0.35">
      <c r="A116" s="147"/>
      <c r="B116" s="98"/>
      <c r="C116" s="177"/>
      <c r="D116" s="24" t="s">
        <v>213</v>
      </c>
      <c r="E116" s="129"/>
      <c r="F116" s="45">
        <v>5</v>
      </c>
      <c r="G116" s="129"/>
      <c r="H116" s="129"/>
    </row>
    <row r="117" spans="1:8" ht="25.2" customHeight="1" outlineLevel="1" thickBot="1" x14ac:dyDescent="0.35">
      <c r="A117" s="147"/>
      <c r="B117" s="98"/>
      <c r="C117" s="177"/>
      <c r="D117" s="24" t="s">
        <v>214</v>
      </c>
      <c r="E117" s="129"/>
      <c r="F117" s="45">
        <v>4</v>
      </c>
      <c r="G117" s="129"/>
      <c r="H117" s="129"/>
    </row>
    <row r="118" spans="1:8" ht="25.2" customHeight="1" outlineLevel="1" thickBot="1" x14ac:dyDescent="0.35">
      <c r="A118" s="147"/>
      <c r="B118" s="98"/>
      <c r="C118" s="177"/>
      <c r="D118" s="24" t="s">
        <v>215</v>
      </c>
      <c r="E118" s="129"/>
      <c r="F118" s="45">
        <v>3</v>
      </c>
      <c r="G118" s="129"/>
      <c r="H118" s="129"/>
    </row>
    <row r="119" spans="1:8" ht="25.2" customHeight="1" outlineLevel="1" thickBot="1" x14ac:dyDescent="0.35">
      <c r="A119" s="147"/>
      <c r="B119" s="98"/>
      <c r="C119" s="177"/>
      <c r="D119" s="24" t="s">
        <v>216</v>
      </c>
      <c r="E119" s="129"/>
      <c r="F119" s="45">
        <v>2</v>
      </c>
      <c r="G119" s="129"/>
      <c r="H119" s="129"/>
    </row>
    <row r="120" spans="1:8" ht="25.2" customHeight="1" outlineLevel="1" thickBot="1" x14ac:dyDescent="0.35">
      <c r="A120" s="147"/>
      <c r="B120" s="98"/>
      <c r="C120" s="177"/>
      <c r="D120" s="24" t="s">
        <v>217</v>
      </c>
      <c r="E120" s="129"/>
      <c r="F120" s="45">
        <v>1</v>
      </c>
      <c r="G120" s="129"/>
      <c r="H120" s="129"/>
    </row>
    <row r="121" spans="1:8" ht="25.2" customHeight="1" outlineLevel="1" thickBot="1" x14ac:dyDescent="0.35">
      <c r="A121" s="146"/>
      <c r="B121" s="131"/>
      <c r="C121" s="178"/>
      <c r="D121" s="24" t="s">
        <v>218</v>
      </c>
      <c r="E121" s="130"/>
      <c r="F121" s="45">
        <v>0</v>
      </c>
      <c r="G121" s="130"/>
      <c r="H121" s="130"/>
    </row>
    <row r="122" spans="1:8" ht="33" customHeight="1" outlineLevel="1" x14ac:dyDescent="0.3">
      <c r="A122" s="145">
        <v>21</v>
      </c>
      <c r="B122" s="97" t="s">
        <v>219</v>
      </c>
      <c r="C122" s="137" t="s">
        <v>220</v>
      </c>
      <c r="D122" s="24" t="s">
        <v>224</v>
      </c>
      <c r="E122" s="128" t="s">
        <v>24</v>
      </c>
      <c r="F122" s="148"/>
      <c r="G122" s="128" t="s">
        <v>223</v>
      </c>
      <c r="H122" s="128" t="s">
        <v>20</v>
      </c>
    </row>
    <row r="123" spans="1:8" ht="63" customHeight="1" outlineLevel="1" x14ac:dyDescent="0.3">
      <c r="A123" s="147"/>
      <c r="B123" s="98"/>
      <c r="C123" s="151"/>
      <c r="D123" s="44" t="s">
        <v>221</v>
      </c>
      <c r="E123" s="129"/>
      <c r="F123" s="149"/>
      <c r="G123" s="129"/>
      <c r="H123" s="129"/>
    </row>
    <row r="124" spans="1:8" ht="68.400000000000006" customHeight="1" outlineLevel="1" thickBot="1" x14ac:dyDescent="0.35">
      <c r="A124" s="147"/>
      <c r="B124" s="98"/>
      <c r="C124" s="151"/>
      <c r="D124" s="44" t="s">
        <v>222</v>
      </c>
      <c r="E124" s="129"/>
      <c r="F124" s="149"/>
      <c r="G124" s="129"/>
      <c r="H124" s="129"/>
    </row>
    <row r="125" spans="1:8" ht="25.2" customHeight="1" outlineLevel="1" thickBot="1" x14ac:dyDescent="0.35">
      <c r="A125" s="147"/>
      <c r="B125" s="98"/>
      <c r="C125" s="151"/>
      <c r="D125" s="24" t="s">
        <v>225</v>
      </c>
      <c r="E125" s="129"/>
      <c r="F125" s="45">
        <v>5</v>
      </c>
      <c r="G125" s="129"/>
      <c r="H125" s="129"/>
    </row>
    <row r="126" spans="1:8" ht="25.2" customHeight="1" outlineLevel="1" thickBot="1" x14ac:dyDescent="0.35">
      <c r="A126" s="147"/>
      <c r="B126" s="98"/>
      <c r="C126" s="151"/>
      <c r="D126" s="24" t="s">
        <v>226</v>
      </c>
      <c r="E126" s="129"/>
      <c r="F126" s="45">
        <v>3</v>
      </c>
      <c r="G126" s="129"/>
      <c r="H126" s="129"/>
    </row>
    <row r="127" spans="1:8" ht="25.2" customHeight="1" outlineLevel="1" thickBot="1" x14ac:dyDescent="0.35">
      <c r="A127" s="146"/>
      <c r="B127" s="98"/>
      <c r="C127" s="138"/>
      <c r="D127" s="47" t="s">
        <v>227</v>
      </c>
      <c r="E127" s="130"/>
      <c r="F127" s="48">
        <v>0</v>
      </c>
      <c r="G127" s="130"/>
      <c r="H127" s="130"/>
    </row>
    <row r="128" spans="1:8" s="21" customFormat="1" ht="25.2" customHeight="1" outlineLevel="1" x14ac:dyDescent="0.3">
      <c r="A128" s="170">
        <v>22</v>
      </c>
      <c r="B128" s="97" t="s">
        <v>228</v>
      </c>
      <c r="C128" s="173" t="s">
        <v>229</v>
      </c>
      <c r="D128" s="55" t="s">
        <v>232</v>
      </c>
      <c r="E128" s="132" t="s">
        <v>24</v>
      </c>
      <c r="F128" s="132"/>
      <c r="G128" s="132" t="s">
        <v>231</v>
      </c>
      <c r="H128" s="132" t="s">
        <v>20</v>
      </c>
    </row>
    <row r="129" spans="1:8" s="21" customFormat="1" ht="33.6" customHeight="1" outlineLevel="1" x14ac:dyDescent="0.3">
      <c r="A129" s="171"/>
      <c r="B129" s="98"/>
      <c r="C129" s="174"/>
      <c r="D129" s="56" t="s">
        <v>50</v>
      </c>
      <c r="E129" s="133"/>
      <c r="F129" s="133"/>
      <c r="G129" s="133"/>
      <c r="H129" s="133"/>
    </row>
    <row r="130" spans="1:8" s="21" customFormat="1" ht="50.4" customHeight="1" outlineLevel="1" thickBot="1" x14ac:dyDescent="0.35">
      <c r="A130" s="171"/>
      <c r="B130" s="98"/>
      <c r="C130" s="174"/>
      <c r="D130" s="57" t="s">
        <v>230</v>
      </c>
      <c r="E130" s="133"/>
      <c r="F130" s="134"/>
      <c r="G130" s="133"/>
      <c r="H130" s="133"/>
    </row>
    <row r="131" spans="1:8" s="21" customFormat="1" ht="25.2" customHeight="1" outlineLevel="1" thickBot="1" x14ac:dyDescent="0.35">
      <c r="A131" s="171"/>
      <c r="B131" s="98"/>
      <c r="C131" s="174"/>
      <c r="D131" s="57" t="s">
        <v>233</v>
      </c>
      <c r="E131" s="133"/>
      <c r="F131" s="57">
        <v>5</v>
      </c>
      <c r="G131" s="133"/>
      <c r="H131" s="133"/>
    </row>
    <row r="132" spans="1:8" s="21" customFormat="1" ht="25.2" customHeight="1" outlineLevel="1" thickBot="1" x14ac:dyDescent="0.35">
      <c r="A132" s="171"/>
      <c r="B132" s="98"/>
      <c r="C132" s="174"/>
      <c r="D132" s="57" t="s">
        <v>234</v>
      </c>
      <c r="E132" s="133"/>
      <c r="F132" s="57">
        <v>3</v>
      </c>
      <c r="G132" s="133"/>
      <c r="H132" s="133"/>
    </row>
    <row r="133" spans="1:8" s="21" customFormat="1" ht="25.2" customHeight="1" outlineLevel="1" thickBot="1" x14ac:dyDescent="0.35">
      <c r="A133" s="171"/>
      <c r="B133" s="98"/>
      <c r="C133" s="174"/>
      <c r="D133" s="57" t="s">
        <v>235</v>
      </c>
      <c r="E133" s="133"/>
      <c r="F133" s="57">
        <v>1</v>
      </c>
      <c r="G133" s="133"/>
      <c r="H133" s="133"/>
    </row>
    <row r="134" spans="1:8" s="21" customFormat="1" ht="25.2" customHeight="1" outlineLevel="1" thickBot="1" x14ac:dyDescent="0.35">
      <c r="A134" s="172"/>
      <c r="B134" s="131"/>
      <c r="C134" s="175"/>
      <c r="D134" s="57" t="s">
        <v>236</v>
      </c>
      <c r="E134" s="134"/>
      <c r="F134" s="57">
        <v>0</v>
      </c>
      <c r="G134" s="134"/>
      <c r="H134" s="134"/>
    </row>
    <row r="135" spans="1:8" ht="132" customHeight="1" outlineLevel="1" thickBot="1" x14ac:dyDescent="0.35">
      <c r="A135" s="119">
        <v>23</v>
      </c>
      <c r="B135" s="96" t="s">
        <v>237</v>
      </c>
      <c r="C135" s="122" t="s">
        <v>238</v>
      </c>
      <c r="D135" s="58" t="s">
        <v>51</v>
      </c>
      <c r="E135" s="101"/>
      <c r="F135" s="59">
        <v>5</v>
      </c>
      <c r="G135" s="101" t="s">
        <v>52</v>
      </c>
      <c r="H135" s="101" t="s">
        <v>27</v>
      </c>
    </row>
    <row r="136" spans="1:8" ht="103.95" customHeight="1" outlineLevel="1" thickBot="1" x14ac:dyDescent="0.35">
      <c r="A136" s="120"/>
      <c r="B136" s="96"/>
      <c r="C136" s="123"/>
      <c r="D136" s="58" t="s">
        <v>53</v>
      </c>
      <c r="E136" s="102"/>
      <c r="F136" s="59">
        <v>3</v>
      </c>
      <c r="G136" s="102"/>
      <c r="H136" s="102"/>
    </row>
    <row r="137" spans="1:8" ht="100.2" customHeight="1" outlineLevel="1" thickBot="1" x14ac:dyDescent="0.35">
      <c r="A137" s="121"/>
      <c r="B137" s="52"/>
      <c r="C137" s="124"/>
      <c r="D137" s="58" t="s">
        <v>54</v>
      </c>
      <c r="E137" s="103"/>
      <c r="F137" s="59">
        <v>0</v>
      </c>
      <c r="G137" s="103"/>
      <c r="H137" s="103"/>
    </row>
    <row r="138" spans="1:8" ht="133.94999999999999" customHeight="1" outlineLevel="1" thickBot="1" x14ac:dyDescent="0.35">
      <c r="A138" s="119">
        <v>24</v>
      </c>
      <c r="B138" s="96" t="s">
        <v>239</v>
      </c>
      <c r="C138" s="122" t="s">
        <v>240</v>
      </c>
      <c r="D138" s="60" t="s">
        <v>55</v>
      </c>
      <c r="E138" s="101"/>
      <c r="F138" s="59">
        <v>5</v>
      </c>
      <c r="G138" s="101" t="s">
        <v>56</v>
      </c>
      <c r="H138" s="101" t="s">
        <v>27</v>
      </c>
    </row>
    <row r="139" spans="1:8" ht="127.2" customHeight="1" outlineLevel="1" thickBot="1" x14ac:dyDescent="0.35">
      <c r="A139" s="120"/>
      <c r="B139" s="96"/>
      <c r="C139" s="123"/>
      <c r="D139" s="58" t="s">
        <v>57</v>
      </c>
      <c r="E139" s="102"/>
      <c r="F139" s="59">
        <v>3</v>
      </c>
      <c r="G139" s="102"/>
      <c r="H139" s="102"/>
    </row>
    <row r="140" spans="1:8" ht="89.4" customHeight="1" outlineLevel="1" thickBot="1" x14ac:dyDescent="0.35">
      <c r="A140" s="121"/>
      <c r="B140" s="52"/>
      <c r="C140" s="124"/>
      <c r="D140" s="61" t="s">
        <v>58</v>
      </c>
      <c r="E140" s="103"/>
      <c r="F140" s="59">
        <v>0</v>
      </c>
      <c r="G140" s="103"/>
      <c r="H140" s="103"/>
    </row>
    <row r="141" spans="1:8" ht="25.2" customHeight="1" thickBot="1" x14ac:dyDescent="0.35">
      <c r="A141" s="107" t="s">
        <v>59</v>
      </c>
      <c r="B141" s="108"/>
      <c r="C141" s="108"/>
      <c r="D141" s="108"/>
      <c r="E141" s="108"/>
      <c r="F141" s="108"/>
      <c r="G141" s="108"/>
      <c r="H141" s="109"/>
    </row>
    <row r="142" spans="1:8" ht="25.2" customHeight="1" outlineLevel="1" thickBot="1" x14ac:dyDescent="0.35">
      <c r="A142" s="119">
        <v>25</v>
      </c>
      <c r="B142" s="96" t="s">
        <v>243</v>
      </c>
      <c r="C142" s="122" t="s">
        <v>244</v>
      </c>
      <c r="D142" s="25" t="s">
        <v>245</v>
      </c>
      <c r="E142" s="101" t="s">
        <v>24</v>
      </c>
      <c r="F142" s="125"/>
      <c r="G142" s="101" t="s">
        <v>242</v>
      </c>
      <c r="H142" s="101" t="s">
        <v>27</v>
      </c>
    </row>
    <row r="143" spans="1:8" ht="98.4" customHeight="1" outlineLevel="1" thickBot="1" x14ac:dyDescent="0.35">
      <c r="A143" s="120"/>
      <c r="B143" s="96"/>
      <c r="C143" s="123"/>
      <c r="D143" s="25" t="s">
        <v>241</v>
      </c>
      <c r="E143" s="102"/>
      <c r="F143" s="126"/>
      <c r="G143" s="102"/>
      <c r="H143" s="102"/>
    </row>
    <row r="144" spans="1:8" ht="49.95" customHeight="1" outlineLevel="1" thickBot="1" x14ac:dyDescent="0.35">
      <c r="A144" s="120"/>
      <c r="B144" s="96"/>
      <c r="C144" s="123"/>
      <c r="D144" s="25" t="s">
        <v>60</v>
      </c>
      <c r="E144" s="102"/>
      <c r="F144" s="126"/>
      <c r="G144" s="102"/>
      <c r="H144" s="102"/>
    </row>
    <row r="145" spans="1:8" ht="43.95" customHeight="1" outlineLevel="1" thickBot="1" x14ac:dyDescent="0.35">
      <c r="A145" s="120"/>
      <c r="B145" s="96"/>
      <c r="C145" s="123"/>
      <c r="D145" s="25" t="s">
        <v>61</v>
      </c>
      <c r="E145" s="102"/>
      <c r="F145" s="126"/>
      <c r="G145" s="102"/>
      <c r="H145" s="102"/>
    </row>
    <row r="146" spans="1:8" ht="32.4" customHeight="1" outlineLevel="1" thickBot="1" x14ac:dyDescent="0.35">
      <c r="A146" s="120"/>
      <c r="B146" s="96"/>
      <c r="C146" s="123"/>
      <c r="D146" s="58" t="s">
        <v>62</v>
      </c>
      <c r="E146" s="102"/>
      <c r="F146" s="127"/>
      <c r="G146" s="102"/>
      <c r="H146" s="102"/>
    </row>
    <row r="147" spans="1:8" ht="25.2" customHeight="1" outlineLevel="1" thickBot="1" x14ac:dyDescent="0.35">
      <c r="A147" s="120"/>
      <c r="B147" s="96"/>
      <c r="C147" s="123"/>
      <c r="D147" s="58" t="s">
        <v>246</v>
      </c>
      <c r="E147" s="102"/>
      <c r="F147" s="59">
        <v>5</v>
      </c>
      <c r="G147" s="102"/>
      <c r="H147" s="102"/>
    </row>
    <row r="148" spans="1:8" ht="25.2" customHeight="1" outlineLevel="1" thickBot="1" x14ac:dyDescent="0.35">
      <c r="A148" s="120"/>
      <c r="B148" s="96"/>
      <c r="C148" s="123"/>
      <c r="D148" s="62" t="s">
        <v>247</v>
      </c>
      <c r="E148" s="102"/>
      <c r="F148" s="63">
        <v>3</v>
      </c>
      <c r="G148" s="102"/>
      <c r="H148" s="102"/>
    </row>
    <row r="149" spans="1:8" ht="25.2" customHeight="1" outlineLevel="1" thickBot="1" x14ac:dyDescent="0.35">
      <c r="A149" s="120"/>
      <c r="B149" s="96"/>
      <c r="C149" s="123"/>
      <c r="D149" s="25" t="s">
        <v>248</v>
      </c>
      <c r="E149" s="102"/>
      <c r="F149" s="63">
        <v>1</v>
      </c>
      <c r="G149" s="102"/>
      <c r="H149" s="102"/>
    </row>
    <row r="150" spans="1:8" ht="25.2" customHeight="1" outlineLevel="1" thickBot="1" x14ac:dyDescent="0.35">
      <c r="A150" s="121"/>
      <c r="B150" s="52"/>
      <c r="C150" s="124"/>
      <c r="D150" s="62" t="s">
        <v>249</v>
      </c>
      <c r="E150" s="103"/>
      <c r="F150" s="64">
        <v>0</v>
      </c>
      <c r="G150" s="103"/>
      <c r="H150" s="103"/>
    </row>
    <row r="151" spans="1:8" ht="25.2" customHeight="1" thickBot="1" x14ac:dyDescent="0.35">
      <c r="A151" s="107" t="s">
        <v>63</v>
      </c>
      <c r="B151" s="108"/>
      <c r="C151" s="108"/>
      <c r="D151" s="108"/>
      <c r="E151" s="108"/>
      <c r="F151" s="108"/>
      <c r="G151" s="108"/>
      <c r="H151" s="109"/>
    </row>
    <row r="152" spans="1:8" ht="25.2" customHeight="1" outlineLevel="1" x14ac:dyDescent="0.3">
      <c r="A152" s="110">
        <v>26</v>
      </c>
      <c r="B152" s="99" t="s">
        <v>250</v>
      </c>
      <c r="C152" s="113" t="s">
        <v>251</v>
      </c>
      <c r="D152" s="14" t="s">
        <v>252</v>
      </c>
      <c r="E152" s="104" t="s">
        <v>24</v>
      </c>
      <c r="F152" s="116"/>
      <c r="G152" s="101" t="s">
        <v>66</v>
      </c>
      <c r="H152" s="104" t="s">
        <v>20</v>
      </c>
    </row>
    <row r="153" spans="1:8" ht="94.2" customHeight="1" outlineLevel="1" x14ac:dyDescent="0.3">
      <c r="A153" s="111"/>
      <c r="B153" s="100"/>
      <c r="C153" s="114"/>
      <c r="D153" s="14" t="s">
        <v>64</v>
      </c>
      <c r="E153" s="105"/>
      <c r="F153" s="117"/>
      <c r="G153" s="102"/>
      <c r="H153" s="105"/>
    </row>
    <row r="154" spans="1:8" ht="69" customHeight="1" outlineLevel="1" thickBot="1" x14ac:dyDescent="0.35">
      <c r="A154" s="111"/>
      <c r="B154" s="100"/>
      <c r="C154" s="114"/>
      <c r="D154" s="15" t="s">
        <v>65</v>
      </c>
      <c r="E154" s="105"/>
      <c r="F154" s="118"/>
      <c r="G154" s="102"/>
      <c r="H154" s="105"/>
    </row>
    <row r="155" spans="1:8" ht="25.2" customHeight="1" outlineLevel="1" thickBot="1" x14ac:dyDescent="0.35">
      <c r="A155" s="111"/>
      <c r="B155" s="100"/>
      <c r="C155" s="114"/>
      <c r="D155" s="15" t="s">
        <v>253</v>
      </c>
      <c r="E155" s="105"/>
      <c r="F155" s="18">
        <v>5</v>
      </c>
      <c r="G155" s="102"/>
      <c r="H155" s="105"/>
    </row>
    <row r="156" spans="1:8" ht="25.2" customHeight="1" outlineLevel="1" thickBot="1" x14ac:dyDescent="0.35">
      <c r="A156" s="111"/>
      <c r="B156" s="100"/>
      <c r="C156" s="114"/>
      <c r="D156" s="15" t="s">
        <v>254</v>
      </c>
      <c r="E156" s="105"/>
      <c r="F156" s="18">
        <v>3</v>
      </c>
      <c r="G156" s="102"/>
      <c r="H156" s="105"/>
    </row>
    <row r="157" spans="1:8" ht="25.2" customHeight="1" outlineLevel="1" thickBot="1" x14ac:dyDescent="0.35">
      <c r="A157" s="111"/>
      <c r="B157" s="100"/>
      <c r="C157" s="114"/>
      <c r="D157" s="15" t="s">
        <v>255</v>
      </c>
      <c r="E157" s="105"/>
      <c r="F157" s="18">
        <v>1</v>
      </c>
      <c r="G157" s="102"/>
      <c r="H157" s="105"/>
    </row>
    <row r="158" spans="1:8" ht="25.2" customHeight="1" outlineLevel="1" thickBot="1" x14ac:dyDescent="0.35">
      <c r="A158" s="112"/>
      <c r="B158" s="100"/>
      <c r="C158" s="115"/>
      <c r="D158" s="15" t="s">
        <v>256</v>
      </c>
      <c r="E158" s="106"/>
      <c r="F158" s="18">
        <v>0</v>
      </c>
      <c r="G158" s="103"/>
      <c r="H158" s="106"/>
    </row>
    <row r="159" spans="1:8" ht="25.2" customHeight="1" x14ac:dyDescent="0.3"/>
    <row r="160" spans="1:8" ht="25.2" customHeight="1" x14ac:dyDescent="0.3"/>
    <row r="161" customFormat="1" ht="25.2" customHeight="1" x14ac:dyDescent="0.3"/>
    <row r="162" customFormat="1" ht="25.2" customHeight="1" x14ac:dyDescent="0.3"/>
    <row r="163" customFormat="1" ht="25.2" customHeight="1" x14ac:dyDescent="0.3"/>
    <row r="164" customFormat="1" ht="25.2" customHeight="1" x14ac:dyDescent="0.3"/>
    <row r="165" customFormat="1" ht="25.2" customHeight="1" x14ac:dyDescent="0.3"/>
    <row r="166" customFormat="1" ht="25.2" customHeight="1" x14ac:dyDescent="0.3"/>
    <row r="167" customFormat="1" ht="25.2" customHeight="1" x14ac:dyDescent="0.3"/>
    <row r="168" customFormat="1" ht="25.2" customHeight="1" x14ac:dyDescent="0.3"/>
    <row r="169" customFormat="1" ht="25.2" customHeight="1" x14ac:dyDescent="0.3"/>
    <row r="170" customFormat="1" ht="25.2" customHeight="1" x14ac:dyDescent="0.3"/>
    <row r="171" customFormat="1" ht="25.2" customHeight="1" x14ac:dyDescent="0.3"/>
    <row r="172" customFormat="1" ht="19.95" customHeight="1" x14ac:dyDescent="0.3"/>
    <row r="173" customFormat="1" ht="19.95" customHeight="1" x14ac:dyDescent="0.3"/>
  </sheetData>
  <autoFilter ref="A4:H158"/>
  <mergeCells count="202">
    <mergeCell ref="A77:A81"/>
    <mergeCell ref="A70:A71"/>
    <mergeCell ref="B62:B69"/>
    <mergeCell ref="B70:B71"/>
    <mergeCell ref="A138:A140"/>
    <mergeCell ref="C138:C140"/>
    <mergeCell ref="G138:G140"/>
    <mergeCell ref="A122:A127"/>
    <mergeCell ref="C122:C127"/>
    <mergeCell ref="F122:F124"/>
    <mergeCell ref="A128:A134"/>
    <mergeCell ref="C128:C134"/>
    <mergeCell ref="E128:E134"/>
    <mergeCell ref="F128:F130"/>
    <mergeCell ref="G128:G134"/>
    <mergeCell ref="E138:E140"/>
    <mergeCell ref="A135:A137"/>
    <mergeCell ref="C135:C137"/>
    <mergeCell ref="F113:F115"/>
    <mergeCell ref="C113:C121"/>
    <mergeCell ref="A113:A121"/>
    <mergeCell ref="A110:H110"/>
    <mergeCell ref="G111:G112"/>
    <mergeCell ref="C111:C112"/>
    <mergeCell ref="A111:A112"/>
    <mergeCell ref="E111:E112"/>
    <mergeCell ref="H111:H112"/>
    <mergeCell ref="B111:B112"/>
    <mergeCell ref="E113:E121"/>
    <mergeCell ref="G113:G121"/>
    <mergeCell ref="H113:H121"/>
    <mergeCell ref="B113:B121"/>
    <mergeCell ref="F94:F96"/>
    <mergeCell ref="A90:A93"/>
    <mergeCell ref="C90:C93"/>
    <mergeCell ref="F90:F91"/>
    <mergeCell ref="E94:E100"/>
    <mergeCell ref="G94:G100"/>
    <mergeCell ref="H94:H100"/>
    <mergeCell ref="F108:F109"/>
    <mergeCell ref="F101:F103"/>
    <mergeCell ref="E101:E109"/>
    <mergeCell ref="G101:G109"/>
    <mergeCell ref="H101:H109"/>
    <mergeCell ref="C94:C100"/>
    <mergeCell ref="A94:A100"/>
    <mergeCell ref="C101:C109"/>
    <mergeCell ref="A101:A109"/>
    <mergeCell ref="B101:B102"/>
    <mergeCell ref="B103:B104"/>
    <mergeCell ref="B105:B106"/>
    <mergeCell ref="B108:B109"/>
    <mergeCell ref="E70:E71"/>
    <mergeCell ref="H70:H71"/>
    <mergeCell ref="G70:G71"/>
    <mergeCell ref="C70:C71"/>
    <mergeCell ref="C62:C69"/>
    <mergeCell ref="F77:F79"/>
    <mergeCell ref="A82:H82"/>
    <mergeCell ref="A83:A84"/>
    <mergeCell ref="C83:C84"/>
    <mergeCell ref="G83:G84"/>
    <mergeCell ref="A72:H72"/>
    <mergeCell ref="F73:F74"/>
    <mergeCell ref="C73:C76"/>
    <mergeCell ref="E73:E76"/>
    <mergeCell ref="G73:G76"/>
    <mergeCell ref="H73:H76"/>
    <mergeCell ref="B73:B76"/>
    <mergeCell ref="G77:G81"/>
    <mergeCell ref="E77:E81"/>
    <mergeCell ref="H77:H81"/>
    <mergeCell ref="E83:E84"/>
    <mergeCell ref="A73:A76"/>
    <mergeCell ref="C77:C81"/>
    <mergeCell ref="H83:H84"/>
    <mergeCell ref="F46:F48"/>
    <mergeCell ref="A37:A45"/>
    <mergeCell ref="C37:C45"/>
    <mergeCell ref="C46:C54"/>
    <mergeCell ref="E55:E61"/>
    <mergeCell ref="G55:G61"/>
    <mergeCell ref="H55:H61"/>
    <mergeCell ref="B55:B61"/>
    <mergeCell ref="F62:F63"/>
    <mergeCell ref="E62:E69"/>
    <mergeCell ref="G62:G69"/>
    <mergeCell ref="H62:H69"/>
    <mergeCell ref="A62:A69"/>
    <mergeCell ref="A24:A28"/>
    <mergeCell ref="C24:C28"/>
    <mergeCell ref="F24:F25"/>
    <mergeCell ref="A17:A23"/>
    <mergeCell ref="B17:B23"/>
    <mergeCell ref="C17:C23"/>
    <mergeCell ref="E17:E23"/>
    <mergeCell ref="G17:G23"/>
    <mergeCell ref="H17:H23"/>
    <mergeCell ref="F17:F19"/>
    <mergeCell ref="B24:B28"/>
    <mergeCell ref="G24:G28"/>
    <mergeCell ref="H24:H28"/>
    <mergeCell ref="E24:E28"/>
    <mergeCell ref="A8:A15"/>
    <mergeCell ref="C8:C15"/>
    <mergeCell ref="F8:F10"/>
    <mergeCell ref="A16:H16"/>
    <mergeCell ref="H8:H15"/>
    <mergeCell ref="A5:H5"/>
    <mergeCell ref="A6:A7"/>
    <mergeCell ref="C6:C7"/>
    <mergeCell ref="B8:B15"/>
    <mergeCell ref="E8:E15"/>
    <mergeCell ref="G8:G15"/>
    <mergeCell ref="H6:H7"/>
    <mergeCell ref="A2:A3"/>
    <mergeCell ref="C2:C3"/>
    <mergeCell ref="D2:D3"/>
    <mergeCell ref="E2:E3"/>
    <mergeCell ref="F2:F3"/>
    <mergeCell ref="G2:G3"/>
    <mergeCell ref="C1:H1"/>
    <mergeCell ref="G6:G7"/>
    <mergeCell ref="B6:B7"/>
    <mergeCell ref="E6:E7"/>
    <mergeCell ref="B2:B3"/>
    <mergeCell ref="A87:A88"/>
    <mergeCell ref="E87:E88"/>
    <mergeCell ref="G29:G35"/>
    <mergeCell ref="H29:H35"/>
    <mergeCell ref="E37:E45"/>
    <mergeCell ref="G37:G45"/>
    <mergeCell ref="H37:H45"/>
    <mergeCell ref="B37:B45"/>
    <mergeCell ref="E46:E54"/>
    <mergeCell ref="G46:G54"/>
    <mergeCell ref="H46:H54"/>
    <mergeCell ref="B46:B54"/>
    <mergeCell ref="A36:H36"/>
    <mergeCell ref="F37:F39"/>
    <mergeCell ref="A29:A35"/>
    <mergeCell ref="F29:F31"/>
    <mergeCell ref="C29:C35"/>
    <mergeCell ref="E29:E35"/>
    <mergeCell ref="B29:B33"/>
    <mergeCell ref="B34:B35"/>
    <mergeCell ref="A55:A61"/>
    <mergeCell ref="C55:C61"/>
    <mergeCell ref="F55:F57"/>
    <mergeCell ref="A46:A54"/>
    <mergeCell ref="E122:E127"/>
    <mergeCell ref="G122:G127"/>
    <mergeCell ref="H122:H127"/>
    <mergeCell ref="B128:B134"/>
    <mergeCell ref="H128:H134"/>
    <mergeCell ref="H135:H137"/>
    <mergeCell ref="E135:E137"/>
    <mergeCell ref="G135:G137"/>
    <mergeCell ref="B85:B86"/>
    <mergeCell ref="E85:E86"/>
    <mergeCell ref="G85:G86"/>
    <mergeCell ref="H85:H86"/>
    <mergeCell ref="B87:B88"/>
    <mergeCell ref="C87:C88"/>
    <mergeCell ref="D90:D91"/>
    <mergeCell ref="B90:B93"/>
    <mergeCell ref="E90:E93"/>
    <mergeCell ref="G90:G93"/>
    <mergeCell ref="H90:H93"/>
    <mergeCell ref="G87:G88"/>
    <mergeCell ref="H87:H88"/>
    <mergeCell ref="A89:H89"/>
    <mergeCell ref="A85:A86"/>
    <mergeCell ref="C85:C86"/>
    <mergeCell ref="B152:B158"/>
    <mergeCell ref="G152:G158"/>
    <mergeCell ref="H152:H158"/>
    <mergeCell ref="E152:E158"/>
    <mergeCell ref="H138:H140"/>
    <mergeCell ref="G142:G150"/>
    <mergeCell ref="E142:E150"/>
    <mergeCell ref="H142:H150"/>
    <mergeCell ref="A151:H151"/>
    <mergeCell ref="A152:A158"/>
    <mergeCell ref="C152:C158"/>
    <mergeCell ref="F152:F154"/>
    <mergeCell ref="A141:H141"/>
    <mergeCell ref="A142:A150"/>
    <mergeCell ref="C142:C150"/>
    <mergeCell ref="F142:F146"/>
    <mergeCell ref="B135:B136"/>
    <mergeCell ref="B138:B139"/>
    <mergeCell ref="B142:B143"/>
    <mergeCell ref="B144:B145"/>
    <mergeCell ref="B146:B147"/>
    <mergeCell ref="B148:B149"/>
    <mergeCell ref="B78:B81"/>
    <mergeCell ref="B94:B95"/>
    <mergeCell ref="B96:B97"/>
    <mergeCell ref="B98:B99"/>
    <mergeCell ref="B122:B127"/>
    <mergeCell ref="B83:B84"/>
  </mergeCells>
  <pageMargins left="0.25" right="0.25" top="0.75" bottom="0.75" header="0.3" footer="0.3"/>
  <pageSetup paperSize="9" scale="66" orientation="landscape" r:id="rId1"/>
  <rowBreaks count="10" manualBreakCount="10">
    <brk id="15" max="7" man="1"/>
    <brk id="28" max="16383" man="1"/>
    <brk id="45" max="16383" man="1"/>
    <brk id="61" max="16383" man="1"/>
    <brk id="71" max="16383" man="1"/>
    <brk id="88" max="16383" man="1"/>
    <brk id="100" max="16383" man="1"/>
    <brk id="112" max="16383" man="1"/>
    <brk id="127" max="16383" man="1"/>
    <brk id="1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10"/>
  <sheetViews>
    <sheetView tabSelected="1" view="pageBreakPreview" zoomScale="80" zoomScaleNormal="100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9" sqref="I9"/>
    </sheetView>
  </sheetViews>
  <sheetFormatPr defaultRowHeight="14.4" x14ac:dyDescent="0.3"/>
  <cols>
    <col min="1" max="1" width="8.88671875" style="40"/>
    <col min="2" max="2" width="54.6640625" style="20" customWidth="1"/>
    <col min="3" max="3" width="8.88671875" style="34"/>
    <col min="4" max="4" width="10.44140625" style="34" bestFit="1" customWidth="1"/>
    <col min="5" max="5" width="21.88671875" style="89" customWidth="1"/>
    <col min="6" max="6" width="22.109375" style="89" customWidth="1"/>
    <col min="7" max="7" width="21.6640625" style="89" customWidth="1"/>
    <col min="8" max="8" width="21.5546875" style="89" customWidth="1"/>
    <col min="9" max="9" width="44.44140625" customWidth="1"/>
  </cols>
  <sheetData>
    <row r="1" spans="1:9" s="69" customFormat="1" ht="44.4" customHeight="1" x14ac:dyDescent="0.3">
      <c r="A1" s="40"/>
      <c r="B1" s="20"/>
      <c r="C1" s="65"/>
      <c r="D1" s="65"/>
      <c r="E1" s="89"/>
      <c r="F1" s="180" t="s">
        <v>301</v>
      </c>
      <c r="G1" s="180"/>
      <c r="H1" s="180"/>
    </row>
    <row r="2" spans="1:9" ht="45.6" customHeight="1" x14ac:dyDescent="0.35">
      <c r="A2" s="179" t="s">
        <v>299</v>
      </c>
      <c r="B2" s="179"/>
      <c r="C2" s="179"/>
      <c r="D2" s="179"/>
      <c r="E2" s="179"/>
      <c r="F2" s="179"/>
      <c r="G2" s="179"/>
      <c r="H2" s="179"/>
    </row>
    <row r="3" spans="1:9" s="20" customFormat="1" ht="90.6" customHeight="1" x14ac:dyDescent="0.3">
      <c r="A3" s="41" t="s">
        <v>78</v>
      </c>
      <c r="B3" s="28" t="s">
        <v>79</v>
      </c>
      <c r="C3" s="28" t="s">
        <v>80</v>
      </c>
      <c r="D3" s="28" t="s">
        <v>81</v>
      </c>
      <c r="E3" s="90" t="s">
        <v>295</v>
      </c>
      <c r="F3" s="90" t="s">
        <v>296</v>
      </c>
      <c r="G3" s="90" t="s">
        <v>84</v>
      </c>
      <c r="H3" s="90" t="s">
        <v>297</v>
      </c>
    </row>
    <row r="4" spans="1:9" x14ac:dyDescent="0.3">
      <c r="A4" s="39"/>
      <c r="B4" s="27"/>
      <c r="C4" s="29"/>
      <c r="D4" s="29"/>
      <c r="E4" s="36"/>
      <c r="F4" s="36"/>
      <c r="G4" s="36"/>
      <c r="H4" s="36"/>
    </row>
    <row r="5" spans="1:9" ht="144.6" customHeight="1" x14ac:dyDescent="0.3">
      <c r="A5" s="39" t="s">
        <v>85</v>
      </c>
      <c r="B5" s="27" t="s">
        <v>87</v>
      </c>
      <c r="C5" s="29"/>
      <c r="D5" s="29"/>
      <c r="E5" s="76" t="s">
        <v>315</v>
      </c>
      <c r="F5" s="76" t="s">
        <v>257</v>
      </c>
      <c r="G5" s="76" t="s">
        <v>257</v>
      </c>
      <c r="H5" s="76" t="s">
        <v>257</v>
      </c>
    </row>
    <row r="6" spans="1:9" x14ac:dyDescent="0.3">
      <c r="A6" s="39"/>
      <c r="B6" s="30" t="s">
        <v>88</v>
      </c>
      <c r="C6" s="31"/>
      <c r="D6" s="29">
        <f>(E6+F6+G6+H6)/4</f>
        <v>3.75</v>
      </c>
      <c r="E6" s="36">
        <v>0</v>
      </c>
      <c r="F6" s="36">
        <v>5</v>
      </c>
      <c r="G6" s="36">
        <v>5</v>
      </c>
      <c r="H6" s="36">
        <v>5</v>
      </c>
    </row>
    <row r="7" spans="1:9" x14ac:dyDescent="0.3">
      <c r="A7" s="39"/>
      <c r="B7" s="30" t="s">
        <v>89</v>
      </c>
      <c r="C7" s="31"/>
      <c r="D7" s="29">
        <v>5</v>
      </c>
      <c r="E7" s="36">
        <v>5</v>
      </c>
      <c r="F7" s="36">
        <v>5</v>
      </c>
      <c r="G7" s="36">
        <v>5</v>
      </c>
      <c r="H7" s="36">
        <v>5</v>
      </c>
    </row>
    <row r="8" spans="1:9" x14ac:dyDescent="0.3">
      <c r="A8" s="39"/>
      <c r="B8" s="27"/>
      <c r="C8" s="29"/>
      <c r="D8" s="29"/>
      <c r="E8" s="36"/>
      <c r="F8" s="36"/>
      <c r="G8" s="36"/>
      <c r="H8" s="36"/>
    </row>
    <row r="9" spans="1:9" ht="63.6" customHeight="1" x14ac:dyDescent="0.3">
      <c r="A9" s="73" t="s">
        <v>91</v>
      </c>
      <c r="B9" s="74" t="s">
        <v>92</v>
      </c>
      <c r="C9" s="29"/>
      <c r="D9" s="29"/>
      <c r="E9" s="37" t="s">
        <v>317</v>
      </c>
      <c r="F9" s="37" t="s">
        <v>317</v>
      </c>
      <c r="G9" s="37" t="s">
        <v>317</v>
      </c>
      <c r="H9" s="37" t="s">
        <v>294</v>
      </c>
      <c r="I9" s="71"/>
    </row>
    <row r="10" spans="1:9" x14ac:dyDescent="0.3">
      <c r="A10" s="39"/>
      <c r="B10" s="27"/>
      <c r="C10" s="29" t="s">
        <v>24</v>
      </c>
      <c r="D10" s="29"/>
      <c r="E10" s="36">
        <v>31</v>
      </c>
      <c r="F10" s="36">
        <v>13</v>
      </c>
      <c r="G10" s="36">
        <v>26</v>
      </c>
      <c r="H10" s="36">
        <v>8</v>
      </c>
    </row>
    <row r="11" spans="1:9" x14ac:dyDescent="0.3">
      <c r="A11" s="39"/>
      <c r="B11" s="30" t="s">
        <v>88</v>
      </c>
      <c r="C11" s="31"/>
      <c r="D11" s="29">
        <f>(E11+F11+G11+H11)/4</f>
        <v>0.25</v>
      </c>
      <c r="E11" s="36">
        <v>0</v>
      </c>
      <c r="F11" s="36">
        <v>0</v>
      </c>
      <c r="G11" s="36">
        <v>0</v>
      </c>
      <c r="H11" s="36">
        <v>1</v>
      </c>
    </row>
    <row r="12" spans="1:9" x14ac:dyDescent="0.3">
      <c r="A12" s="39"/>
      <c r="B12" s="30" t="s">
        <v>89</v>
      </c>
      <c r="C12" s="31"/>
      <c r="D12" s="29">
        <v>5</v>
      </c>
      <c r="E12" s="36">
        <v>5</v>
      </c>
      <c r="F12" s="36">
        <v>5</v>
      </c>
      <c r="G12" s="36">
        <v>5</v>
      </c>
      <c r="H12" s="36">
        <v>5</v>
      </c>
    </row>
    <row r="13" spans="1:9" x14ac:dyDescent="0.3">
      <c r="A13" s="39"/>
      <c r="B13" s="27"/>
      <c r="C13" s="29"/>
      <c r="D13" s="29"/>
      <c r="E13" s="36"/>
      <c r="F13" s="36"/>
      <c r="G13" s="36"/>
      <c r="H13" s="36"/>
    </row>
    <row r="14" spans="1:9" ht="57.6" x14ac:dyDescent="0.3">
      <c r="A14" s="39" t="s">
        <v>94</v>
      </c>
      <c r="B14" s="27" t="s">
        <v>97</v>
      </c>
      <c r="C14" s="29" t="s">
        <v>24</v>
      </c>
      <c r="D14" s="29"/>
      <c r="E14" s="37">
        <v>119</v>
      </c>
      <c r="F14" s="37" t="s">
        <v>290</v>
      </c>
      <c r="G14" s="37" t="s">
        <v>290</v>
      </c>
      <c r="H14" s="37">
        <v>0</v>
      </c>
    </row>
    <row r="15" spans="1:9" x14ac:dyDescent="0.3">
      <c r="A15" s="39"/>
      <c r="B15" s="30" t="s">
        <v>88</v>
      </c>
      <c r="C15" s="31"/>
      <c r="D15" s="29">
        <f>(E15+H15)/2</f>
        <v>2.5</v>
      </c>
      <c r="E15" s="36">
        <v>0</v>
      </c>
      <c r="F15" s="36">
        <v>0</v>
      </c>
      <c r="G15" s="36">
        <v>0</v>
      </c>
      <c r="H15" s="36">
        <v>5</v>
      </c>
    </row>
    <row r="16" spans="1:9" x14ac:dyDescent="0.3">
      <c r="A16" s="39"/>
      <c r="B16" s="30" t="s">
        <v>89</v>
      </c>
      <c r="C16" s="31"/>
      <c r="D16" s="29">
        <v>5</v>
      </c>
      <c r="E16" s="36">
        <v>5</v>
      </c>
      <c r="F16" s="36">
        <v>0</v>
      </c>
      <c r="G16" s="36">
        <v>0</v>
      </c>
      <c r="H16" s="36">
        <v>5</v>
      </c>
    </row>
    <row r="17" spans="1:8" x14ac:dyDescent="0.3">
      <c r="A17" s="39"/>
      <c r="B17" s="27"/>
      <c r="C17" s="29"/>
      <c r="D17" s="29"/>
      <c r="E17" s="36"/>
      <c r="F17" s="36"/>
      <c r="G17" s="36"/>
      <c r="H17" s="36"/>
    </row>
    <row r="18" spans="1:8" ht="72" x14ac:dyDescent="0.3">
      <c r="A18" s="39" t="s">
        <v>104</v>
      </c>
      <c r="B18" s="27" t="s">
        <v>105</v>
      </c>
      <c r="C18" s="29" t="s">
        <v>35</v>
      </c>
      <c r="D18" s="29"/>
      <c r="E18" s="77">
        <v>37</v>
      </c>
      <c r="F18" s="37" t="s">
        <v>291</v>
      </c>
      <c r="G18" s="37" t="s">
        <v>291</v>
      </c>
      <c r="H18" s="37">
        <v>0</v>
      </c>
    </row>
    <row r="19" spans="1:8" x14ac:dyDescent="0.3">
      <c r="A19" s="39"/>
      <c r="B19" s="30" t="s">
        <v>88</v>
      </c>
      <c r="C19" s="31"/>
      <c r="D19" s="29">
        <f>(E19+H19)/2</f>
        <v>2.5</v>
      </c>
      <c r="E19" s="36">
        <v>0</v>
      </c>
      <c r="F19" s="36">
        <v>0</v>
      </c>
      <c r="G19" s="36">
        <v>0</v>
      </c>
      <c r="H19" s="36">
        <v>5</v>
      </c>
    </row>
    <row r="20" spans="1:8" x14ac:dyDescent="0.3">
      <c r="A20" s="39"/>
      <c r="B20" s="30" t="s">
        <v>89</v>
      </c>
      <c r="C20" s="31"/>
      <c r="D20" s="29">
        <v>5</v>
      </c>
      <c r="E20" s="36">
        <v>5</v>
      </c>
      <c r="F20" s="36">
        <v>0</v>
      </c>
      <c r="G20" s="36">
        <v>0</v>
      </c>
      <c r="H20" s="36">
        <v>5</v>
      </c>
    </row>
    <row r="21" spans="1:8" x14ac:dyDescent="0.3">
      <c r="A21" s="39"/>
      <c r="B21" s="27"/>
      <c r="C21" s="29"/>
      <c r="D21" s="29"/>
      <c r="E21" s="36"/>
      <c r="F21" s="36"/>
      <c r="G21" s="36"/>
      <c r="H21" s="36"/>
    </row>
    <row r="22" spans="1:8" ht="60.6" customHeight="1" x14ac:dyDescent="0.3">
      <c r="A22" s="39" t="s">
        <v>110</v>
      </c>
      <c r="B22" s="27" t="s">
        <v>122</v>
      </c>
      <c r="C22" s="29" t="s">
        <v>24</v>
      </c>
      <c r="D22" s="29"/>
      <c r="E22" s="78">
        <v>100</v>
      </c>
      <c r="F22" s="78">
        <v>100</v>
      </c>
      <c r="G22" s="78">
        <v>100</v>
      </c>
      <c r="H22" s="78">
        <v>100</v>
      </c>
    </row>
    <row r="23" spans="1:8" x14ac:dyDescent="0.3">
      <c r="A23" s="39"/>
      <c r="B23" s="30" t="s">
        <v>88</v>
      </c>
      <c r="C23" s="31"/>
      <c r="D23" s="29">
        <f>(E23+F23+G23+H23)/4</f>
        <v>5</v>
      </c>
      <c r="E23" s="36">
        <v>5</v>
      </c>
      <c r="F23" s="36">
        <v>5</v>
      </c>
      <c r="G23" s="36">
        <v>5</v>
      </c>
      <c r="H23" s="36">
        <v>5</v>
      </c>
    </row>
    <row r="24" spans="1:8" x14ac:dyDescent="0.3">
      <c r="A24" s="39"/>
      <c r="B24" s="30" t="s">
        <v>89</v>
      </c>
      <c r="C24" s="31"/>
      <c r="D24" s="29">
        <v>5</v>
      </c>
      <c r="E24" s="36">
        <v>5</v>
      </c>
      <c r="F24" s="36">
        <v>5</v>
      </c>
      <c r="G24" s="36">
        <v>5</v>
      </c>
      <c r="H24" s="36">
        <v>5</v>
      </c>
    </row>
    <row r="25" spans="1:8" x14ac:dyDescent="0.3">
      <c r="A25" s="39"/>
      <c r="B25" s="27"/>
      <c r="C25" s="29"/>
      <c r="D25" s="29"/>
      <c r="E25" s="36"/>
      <c r="F25" s="36"/>
      <c r="G25" s="36"/>
      <c r="H25" s="36"/>
    </row>
    <row r="26" spans="1:8" ht="43.2" x14ac:dyDescent="0.3">
      <c r="A26" s="39" t="s">
        <v>121</v>
      </c>
      <c r="B26" s="27" t="s">
        <v>133</v>
      </c>
      <c r="C26" s="29" t="s">
        <v>24</v>
      </c>
      <c r="D26" s="29"/>
      <c r="E26" s="78">
        <v>0</v>
      </c>
      <c r="F26" s="78">
        <v>2</v>
      </c>
      <c r="G26" s="78">
        <v>1</v>
      </c>
      <c r="H26" s="79" t="s">
        <v>308</v>
      </c>
    </row>
    <row r="27" spans="1:8" x14ac:dyDescent="0.3">
      <c r="A27" s="39"/>
      <c r="B27" s="30" t="s">
        <v>88</v>
      </c>
      <c r="C27" s="31"/>
      <c r="D27" s="38">
        <f>(E27+F27+G27)/3</f>
        <v>4.333333333333333</v>
      </c>
      <c r="E27" s="36">
        <v>5</v>
      </c>
      <c r="F27" s="36">
        <v>4</v>
      </c>
      <c r="G27" s="36">
        <v>4</v>
      </c>
      <c r="H27" s="36">
        <v>0</v>
      </c>
    </row>
    <row r="28" spans="1:8" x14ac:dyDescent="0.3">
      <c r="A28" s="39"/>
      <c r="B28" s="30" t="s">
        <v>89</v>
      </c>
      <c r="C28" s="31"/>
      <c r="D28" s="29">
        <v>5</v>
      </c>
      <c r="E28" s="36">
        <v>5</v>
      </c>
      <c r="F28" s="36">
        <v>5</v>
      </c>
      <c r="G28" s="36">
        <v>5</v>
      </c>
      <c r="H28" s="36">
        <v>0</v>
      </c>
    </row>
    <row r="29" spans="1:8" x14ac:dyDescent="0.3">
      <c r="A29" s="39"/>
      <c r="B29" s="27"/>
      <c r="C29" s="29"/>
      <c r="D29" s="29"/>
      <c r="E29" s="36"/>
      <c r="F29" s="36"/>
      <c r="G29" s="36"/>
      <c r="H29" s="36"/>
    </row>
    <row r="30" spans="1:8" ht="57.6" x14ac:dyDescent="0.3">
      <c r="A30" s="39" t="s">
        <v>132</v>
      </c>
      <c r="B30" s="27" t="s">
        <v>145</v>
      </c>
      <c r="C30" s="29" t="s">
        <v>24</v>
      </c>
      <c r="D30" s="29"/>
      <c r="E30" s="78">
        <v>97</v>
      </c>
      <c r="F30" s="78">
        <v>95</v>
      </c>
      <c r="G30" s="78">
        <v>97</v>
      </c>
      <c r="H30" s="78">
        <v>96</v>
      </c>
    </row>
    <row r="31" spans="1:8" x14ac:dyDescent="0.3">
      <c r="A31" s="39"/>
      <c r="B31" s="30" t="s">
        <v>88</v>
      </c>
      <c r="C31" s="31"/>
      <c r="D31" s="29">
        <f>(E31+F31+G31+H31)/4</f>
        <v>4</v>
      </c>
      <c r="E31" s="36">
        <v>4</v>
      </c>
      <c r="F31" s="36">
        <v>4</v>
      </c>
      <c r="G31" s="36">
        <v>4</v>
      </c>
      <c r="H31" s="36">
        <v>4</v>
      </c>
    </row>
    <row r="32" spans="1:8" x14ac:dyDescent="0.3">
      <c r="A32" s="39"/>
      <c r="B32" s="30" t="s">
        <v>89</v>
      </c>
      <c r="C32" s="31"/>
      <c r="D32" s="29">
        <v>5</v>
      </c>
      <c r="E32" s="36">
        <v>5</v>
      </c>
      <c r="F32" s="36">
        <v>5</v>
      </c>
      <c r="G32" s="36">
        <v>5</v>
      </c>
      <c r="H32" s="36">
        <v>5</v>
      </c>
    </row>
    <row r="33" spans="1:8" x14ac:dyDescent="0.3">
      <c r="A33" s="39"/>
      <c r="B33" s="27"/>
      <c r="C33" s="29"/>
      <c r="D33" s="29"/>
      <c r="E33" s="36"/>
      <c r="F33" s="36"/>
      <c r="G33" s="36"/>
      <c r="H33" s="36"/>
    </row>
    <row r="34" spans="1:8" ht="43.2" x14ac:dyDescent="0.3">
      <c r="A34" s="39" t="s">
        <v>144</v>
      </c>
      <c r="B34" s="27" t="s">
        <v>161</v>
      </c>
      <c r="C34" s="29" t="s">
        <v>24</v>
      </c>
      <c r="D34" s="29"/>
      <c r="E34" s="78">
        <v>99</v>
      </c>
      <c r="F34" s="78">
        <v>100</v>
      </c>
      <c r="G34" s="78">
        <v>100</v>
      </c>
      <c r="H34" s="78">
        <v>100</v>
      </c>
    </row>
    <row r="35" spans="1:8" x14ac:dyDescent="0.3">
      <c r="A35" s="39"/>
      <c r="B35" s="30" t="s">
        <v>88</v>
      </c>
      <c r="C35" s="31"/>
      <c r="D35" s="38">
        <f>(E35+F35+G35+H35)/4</f>
        <v>4.75</v>
      </c>
      <c r="E35" s="36">
        <v>4</v>
      </c>
      <c r="F35" s="36">
        <v>5</v>
      </c>
      <c r="G35" s="36">
        <v>5</v>
      </c>
      <c r="H35" s="36">
        <v>5</v>
      </c>
    </row>
    <row r="36" spans="1:8" x14ac:dyDescent="0.3">
      <c r="A36" s="39"/>
      <c r="B36" s="30" t="s">
        <v>89</v>
      </c>
      <c r="C36" s="31"/>
      <c r="D36" s="29">
        <v>5</v>
      </c>
      <c r="E36" s="36">
        <v>5</v>
      </c>
      <c r="F36" s="36">
        <v>5</v>
      </c>
      <c r="G36" s="36">
        <v>5</v>
      </c>
      <c r="H36" s="36">
        <v>5</v>
      </c>
    </row>
    <row r="37" spans="1:8" x14ac:dyDescent="0.3">
      <c r="A37" s="39"/>
      <c r="B37" s="27"/>
      <c r="C37" s="29"/>
      <c r="D37" s="29"/>
      <c r="E37" s="36"/>
      <c r="F37" s="36"/>
      <c r="G37" s="36"/>
      <c r="H37" s="36"/>
    </row>
    <row r="38" spans="1:8" ht="72" x14ac:dyDescent="0.3">
      <c r="A38" s="39" t="s">
        <v>160</v>
      </c>
      <c r="B38" s="27" t="s">
        <v>165</v>
      </c>
      <c r="C38" s="29" t="s">
        <v>24</v>
      </c>
      <c r="D38" s="29"/>
      <c r="E38" s="37" t="s">
        <v>289</v>
      </c>
      <c r="F38" s="37" t="s">
        <v>289</v>
      </c>
      <c r="G38" s="37" t="s">
        <v>289</v>
      </c>
      <c r="H38" s="37" t="s">
        <v>289</v>
      </c>
    </row>
    <row r="39" spans="1:8" x14ac:dyDescent="0.3">
      <c r="A39" s="39"/>
      <c r="B39" s="30" t="s">
        <v>88</v>
      </c>
      <c r="C39" s="31"/>
      <c r="D39" s="38">
        <f>(E39+F39+G39+H39)/4</f>
        <v>5</v>
      </c>
      <c r="E39" s="36">
        <v>5</v>
      </c>
      <c r="F39" s="36">
        <v>5</v>
      </c>
      <c r="G39" s="36">
        <v>5</v>
      </c>
      <c r="H39" s="36">
        <v>5</v>
      </c>
    </row>
    <row r="40" spans="1:8" x14ac:dyDescent="0.3">
      <c r="A40" s="39"/>
      <c r="B40" s="30" t="s">
        <v>89</v>
      </c>
      <c r="C40" s="31"/>
      <c r="D40" s="29">
        <v>5</v>
      </c>
      <c r="E40" s="36">
        <v>5</v>
      </c>
      <c r="F40" s="36">
        <v>5</v>
      </c>
      <c r="G40" s="36">
        <v>5</v>
      </c>
      <c r="H40" s="36">
        <v>5</v>
      </c>
    </row>
    <row r="41" spans="1:8" x14ac:dyDescent="0.3">
      <c r="A41" s="39"/>
      <c r="B41" s="27"/>
      <c r="C41" s="29"/>
      <c r="D41" s="29"/>
      <c r="E41" s="36"/>
      <c r="F41" s="36"/>
      <c r="G41" s="36"/>
      <c r="H41" s="36"/>
    </row>
    <row r="42" spans="1:8" ht="43.2" x14ac:dyDescent="0.3">
      <c r="A42" s="39" t="s">
        <v>162</v>
      </c>
      <c r="B42" s="27" t="s">
        <v>169</v>
      </c>
      <c r="C42" s="29" t="s">
        <v>261</v>
      </c>
      <c r="D42" s="29"/>
      <c r="E42" s="80">
        <v>0</v>
      </c>
      <c r="F42" s="80">
        <v>0</v>
      </c>
      <c r="G42" s="80">
        <v>0</v>
      </c>
      <c r="H42" s="80">
        <v>0</v>
      </c>
    </row>
    <row r="43" spans="1:8" x14ac:dyDescent="0.3">
      <c r="A43" s="39"/>
      <c r="B43" s="30" t="s">
        <v>88</v>
      </c>
      <c r="C43" s="31"/>
      <c r="D43" s="38">
        <f>(E43+F43+G43+H43)/4</f>
        <v>5</v>
      </c>
      <c r="E43" s="36">
        <v>5</v>
      </c>
      <c r="F43" s="36">
        <v>5</v>
      </c>
      <c r="G43" s="36">
        <v>5</v>
      </c>
      <c r="H43" s="36">
        <v>5</v>
      </c>
    </row>
    <row r="44" spans="1:8" x14ac:dyDescent="0.3">
      <c r="A44" s="39"/>
      <c r="B44" s="30" t="s">
        <v>89</v>
      </c>
      <c r="C44" s="31"/>
      <c r="D44" s="29">
        <v>5</v>
      </c>
      <c r="E44" s="36">
        <v>5</v>
      </c>
      <c r="F44" s="36">
        <v>5</v>
      </c>
      <c r="G44" s="36">
        <v>5</v>
      </c>
      <c r="H44" s="36">
        <v>5</v>
      </c>
    </row>
    <row r="45" spans="1:8" x14ac:dyDescent="0.3">
      <c r="A45" s="39"/>
      <c r="B45" s="27"/>
      <c r="C45" s="29"/>
      <c r="D45" s="29"/>
      <c r="E45" s="36"/>
      <c r="F45" s="36"/>
      <c r="G45" s="36"/>
      <c r="H45" s="36"/>
    </row>
    <row r="46" spans="1:8" ht="43.2" x14ac:dyDescent="0.3">
      <c r="A46" s="39" t="s">
        <v>168</v>
      </c>
      <c r="B46" s="27" t="s">
        <v>262</v>
      </c>
      <c r="C46" s="29"/>
      <c r="D46" s="29"/>
      <c r="E46" s="80">
        <v>0</v>
      </c>
      <c r="F46" s="80">
        <v>0</v>
      </c>
      <c r="G46" s="80">
        <v>0</v>
      </c>
      <c r="H46" s="80">
        <v>0</v>
      </c>
    </row>
    <row r="47" spans="1:8" x14ac:dyDescent="0.3">
      <c r="A47" s="39"/>
      <c r="B47" s="30" t="s">
        <v>88</v>
      </c>
      <c r="C47" s="31"/>
      <c r="D47" s="38">
        <f>(E47+F47+G47+H47)/4</f>
        <v>5</v>
      </c>
      <c r="E47" s="36">
        <v>5</v>
      </c>
      <c r="F47" s="36">
        <v>5</v>
      </c>
      <c r="G47" s="36">
        <v>5</v>
      </c>
      <c r="H47" s="36">
        <v>5</v>
      </c>
    </row>
    <row r="48" spans="1:8" x14ac:dyDescent="0.3">
      <c r="A48" s="39"/>
      <c r="B48" s="30" t="s">
        <v>89</v>
      </c>
      <c r="C48" s="31"/>
      <c r="D48" s="29">
        <v>5</v>
      </c>
      <c r="E48" s="36">
        <v>5</v>
      </c>
      <c r="F48" s="36">
        <v>5</v>
      </c>
      <c r="G48" s="36">
        <v>5</v>
      </c>
      <c r="H48" s="36">
        <v>5</v>
      </c>
    </row>
    <row r="49" spans="1:8" x14ac:dyDescent="0.3">
      <c r="A49" s="39"/>
      <c r="B49" s="27"/>
      <c r="C49" s="29"/>
      <c r="D49" s="29"/>
      <c r="E49" s="36"/>
      <c r="F49" s="36"/>
      <c r="G49" s="36"/>
      <c r="H49" s="36"/>
    </row>
    <row r="50" spans="1:8" ht="28.8" x14ac:dyDescent="0.3">
      <c r="A50" s="39" t="s">
        <v>170</v>
      </c>
      <c r="B50" s="27" t="s">
        <v>180</v>
      </c>
      <c r="C50" s="29"/>
      <c r="D50" s="29"/>
      <c r="E50" s="81" t="s">
        <v>319</v>
      </c>
      <c r="F50" s="81" t="s">
        <v>319</v>
      </c>
      <c r="G50" s="81" t="s">
        <v>319</v>
      </c>
      <c r="H50" s="81" t="s">
        <v>319</v>
      </c>
    </row>
    <row r="51" spans="1:8" x14ac:dyDescent="0.3">
      <c r="A51" s="39"/>
      <c r="B51" s="30" t="s">
        <v>88</v>
      </c>
      <c r="C51" s="31"/>
      <c r="D51" s="38">
        <f>(E51+F51+G51+H51)/4</f>
        <v>0</v>
      </c>
      <c r="E51" s="36">
        <v>0</v>
      </c>
      <c r="F51" s="36">
        <v>0</v>
      </c>
      <c r="G51" s="36">
        <v>0</v>
      </c>
      <c r="H51" s="36">
        <v>0</v>
      </c>
    </row>
    <row r="52" spans="1:8" x14ac:dyDescent="0.3">
      <c r="A52" s="39"/>
      <c r="B52" s="30" t="s">
        <v>89</v>
      </c>
      <c r="C52" s="31"/>
      <c r="D52" s="29">
        <v>5</v>
      </c>
      <c r="E52" s="36">
        <v>5</v>
      </c>
      <c r="F52" s="36">
        <v>5</v>
      </c>
      <c r="G52" s="36">
        <v>5</v>
      </c>
      <c r="H52" s="36">
        <v>5</v>
      </c>
    </row>
    <row r="53" spans="1:8" x14ac:dyDescent="0.3">
      <c r="A53" s="39"/>
      <c r="B53" s="27"/>
      <c r="C53" s="29"/>
      <c r="D53" s="29"/>
      <c r="E53" s="36"/>
      <c r="F53" s="36"/>
      <c r="G53" s="36"/>
      <c r="H53" s="36"/>
    </row>
    <row r="54" spans="1:8" ht="43.2" x14ac:dyDescent="0.3">
      <c r="A54" s="39" t="s">
        <v>177</v>
      </c>
      <c r="B54" s="27" t="s">
        <v>181</v>
      </c>
      <c r="C54" s="29"/>
      <c r="D54" s="29"/>
      <c r="E54" s="37" t="s">
        <v>311</v>
      </c>
      <c r="F54" s="37" t="s">
        <v>311</v>
      </c>
      <c r="G54" s="37" t="s">
        <v>311</v>
      </c>
      <c r="H54" s="37" t="s">
        <v>311</v>
      </c>
    </row>
    <row r="55" spans="1:8" x14ac:dyDescent="0.3">
      <c r="A55" s="39"/>
      <c r="B55" s="30" t="s">
        <v>88</v>
      </c>
      <c r="C55" s="31"/>
      <c r="D55" s="38">
        <f>(E55+F55+G55+H55)/4</f>
        <v>0</v>
      </c>
      <c r="E55" s="36">
        <v>0</v>
      </c>
      <c r="F55" s="36">
        <v>0</v>
      </c>
      <c r="G55" s="36">
        <v>0</v>
      </c>
      <c r="H55" s="36">
        <v>0</v>
      </c>
    </row>
    <row r="56" spans="1:8" x14ac:dyDescent="0.3">
      <c r="A56" s="39"/>
      <c r="B56" s="30" t="s">
        <v>89</v>
      </c>
      <c r="C56" s="31"/>
      <c r="D56" s="29">
        <v>5</v>
      </c>
      <c r="E56" s="36">
        <v>5</v>
      </c>
      <c r="F56" s="36">
        <v>5</v>
      </c>
      <c r="G56" s="36">
        <v>5</v>
      </c>
      <c r="H56" s="36">
        <v>5</v>
      </c>
    </row>
    <row r="57" spans="1:8" x14ac:dyDescent="0.3">
      <c r="A57" s="39"/>
      <c r="B57" s="27"/>
      <c r="C57" s="29"/>
      <c r="D57" s="29"/>
      <c r="E57" s="36"/>
      <c r="F57" s="36"/>
      <c r="G57" s="36"/>
      <c r="H57" s="36"/>
    </row>
    <row r="58" spans="1:8" ht="57.6" x14ac:dyDescent="0.3">
      <c r="A58" s="39" t="s">
        <v>178</v>
      </c>
      <c r="B58" s="27" t="s">
        <v>313</v>
      </c>
      <c r="C58" s="29"/>
      <c r="D58" s="29"/>
      <c r="E58" s="37" t="s">
        <v>321</v>
      </c>
      <c r="F58" s="37" t="s">
        <v>321</v>
      </c>
      <c r="G58" s="37" t="s">
        <v>321</v>
      </c>
      <c r="H58" s="37" t="s">
        <v>322</v>
      </c>
    </row>
    <row r="59" spans="1:8" x14ac:dyDescent="0.3">
      <c r="A59" s="39"/>
      <c r="B59" s="30" t="s">
        <v>88</v>
      </c>
      <c r="C59" s="31"/>
      <c r="D59" s="38">
        <f>(E59+F59+G59+H59)/4</f>
        <v>1.25</v>
      </c>
      <c r="E59" s="36">
        <v>0</v>
      </c>
      <c r="F59" s="36">
        <v>0</v>
      </c>
      <c r="G59" s="36">
        <v>0</v>
      </c>
      <c r="H59" s="36">
        <v>5</v>
      </c>
    </row>
    <row r="60" spans="1:8" x14ac:dyDescent="0.3">
      <c r="A60" s="39"/>
      <c r="B60" s="30" t="s">
        <v>89</v>
      </c>
      <c r="C60" s="31"/>
      <c r="D60" s="29">
        <v>5</v>
      </c>
      <c r="E60" s="36">
        <v>5</v>
      </c>
      <c r="F60" s="36">
        <v>5</v>
      </c>
      <c r="G60" s="36">
        <v>5</v>
      </c>
      <c r="H60" s="36">
        <v>5</v>
      </c>
    </row>
    <row r="61" spans="1:8" x14ac:dyDescent="0.3">
      <c r="A61" s="39"/>
      <c r="B61" s="27"/>
      <c r="C61" s="29"/>
      <c r="D61" s="29"/>
      <c r="E61" s="36"/>
      <c r="F61" s="36"/>
      <c r="G61" s="36"/>
      <c r="H61" s="36"/>
    </row>
    <row r="62" spans="1:8" ht="144" x14ac:dyDescent="0.3">
      <c r="A62" s="39" t="s">
        <v>179</v>
      </c>
      <c r="B62" s="27" t="s">
        <v>187</v>
      </c>
      <c r="C62" s="29"/>
      <c r="D62" s="29"/>
      <c r="E62" s="37" t="s">
        <v>284</v>
      </c>
      <c r="F62" s="37" t="s">
        <v>284</v>
      </c>
      <c r="G62" s="37" t="s">
        <v>284</v>
      </c>
      <c r="H62" s="37" t="s">
        <v>323</v>
      </c>
    </row>
    <row r="63" spans="1:8" x14ac:dyDescent="0.3">
      <c r="A63" s="39"/>
      <c r="B63" s="30" t="s">
        <v>88</v>
      </c>
      <c r="C63" s="31"/>
      <c r="D63" s="29">
        <f>(E63+F63+G63+H63)/4</f>
        <v>1.25</v>
      </c>
      <c r="E63" s="36">
        <v>0</v>
      </c>
      <c r="F63" s="36">
        <v>0</v>
      </c>
      <c r="G63" s="36">
        <v>0</v>
      </c>
      <c r="H63" s="36">
        <v>5</v>
      </c>
    </row>
    <row r="64" spans="1:8" x14ac:dyDescent="0.3">
      <c r="A64" s="39"/>
      <c r="B64" s="30" t="s">
        <v>89</v>
      </c>
      <c r="C64" s="31"/>
      <c r="D64" s="29">
        <v>5</v>
      </c>
      <c r="E64" s="36">
        <v>5</v>
      </c>
      <c r="F64" s="36">
        <v>5</v>
      </c>
      <c r="G64" s="36">
        <v>5</v>
      </c>
      <c r="H64" s="36">
        <v>5</v>
      </c>
    </row>
    <row r="65" spans="1:8" x14ac:dyDescent="0.3">
      <c r="A65" s="39"/>
      <c r="B65" s="27"/>
      <c r="C65" s="29"/>
      <c r="D65" s="29"/>
      <c r="E65" s="36"/>
      <c r="F65" s="36"/>
      <c r="G65" s="36"/>
      <c r="H65" s="36"/>
    </row>
    <row r="66" spans="1:8" ht="57.6" x14ac:dyDescent="0.3">
      <c r="A66" s="39" t="s">
        <v>186</v>
      </c>
      <c r="B66" s="27" t="s">
        <v>190</v>
      </c>
      <c r="C66" s="29" t="s">
        <v>24</v>
      </c>
      <c r="D66" s="29"/>
      <c r="E66" s="37" t="s">
        <v>324</v>
      </c>
      <c r="F66" s="37" t="s">
        <v>324</v>
      </c>
      <c r="G66" s="37" t="s">
        <v>324</v>
      </c>
      <c r="H66" s="37" t="s">
        <v>324</v>
      </c>
    </row>
    <row r="67" spans="1:8" x14ac:dyDescent="0.3">
      <c r="A67" s="39"/>
      <c r="B67" s="30" t="s">
        <v>88</v>
      </c>
      <c r="C67" s="31"/>
      <c r="D67" s="38">
        <f>(E67+F67+G67+H67)/4</f>
        <v>0</v>
      </c>
      <c r="E67" s="36">
        <v>0</v>
      </c>
      <c r="F67" s="36">
        <v>0</v>
      </c>
      <c r="G67" s="36">
        <v>0</v>
      </c>
      <c r="H67" s="36">
        <v>0</v>
      </c>
    </row>
    <row r="68" spans="1:8" x14ac:dyDescent="0.3">
      <c r="A68" s="39"/>
      <c r="B68" s="30" t="s">
        <v>89</v>
      </c>
      <c r="C68" s="31"/>
      <c r="D68" s="29">
        <v>5</v>
      </c>
      <c r="E68" s="36">
        <v>5</v>
      </c>
      <c r="F68" s="36">
        <v>5</v>
      </c>
      <c r="G68" s="36">
        <v>5</v>
      </c>
      <c r="H68" s="36">
        <v>5</v>
      </c>
    </row>
    <row r="69" spans="1:8" x14ac:dyDescent="0.3">
      <c r="A69" s="39"/>
      <c r="B69" s="27"/>
      <c r="C69" s="29"/>
      <c r="D69" s="29"/>
      <c r="E69" s="36"/>
      <c r="F69" s="36"/>
      <c r="G69" s="36"/>
      <c r="H69" s="36"/>
    </row>
    <row r="70" spans="1:8" ht="57.6" x14ac:dyDescent="0.3">
      <c r="A70" s="39" t="s">
        <v>189</v>
      </c>
      <c r="B70" s="27" t="s">
        <v>201</v>
      </c>
      <c r="C70" s="29" t="s">
        <v>24</v>
      </c>
      <c r="D70" s="29"/>
      <c r="E70" s="37" t="s">
        <v>285</v>
      </c>
      <c r="F70" s="37" t="s">
        <v>285</v>
      </c>
      <c r="G70" s="37" t="s">
        <v>285</v>
      </c>
      <c r="H70" s="37" t="s">
        <v>285</v>
      </c>
    </row>
    <row r="71" spans="1:8" x14ac:dyDescent="0.3">
      <c r="A71" s="39"/>
      <c r="B71" s="30" t="s">
        <v>88</v>
      </c>
      <c r="C71" s="31"/>
      <c r="D71" s="29">
        <f>(E71+F71+G71+H71)/4</f>
        <v>5</v>
      </c>
      <c r="E71" s="36">
        <v>5</v>
      </c>
      <c r="F71" s="36">
        <v>5</v>
      </c>
      <c r="G71" s="36">
        <v>5</v>
      </c>
      <c r="H71" s="36">
        <v>5</v>
      </c>
    </row>
    <row r="72" spans="1:8" x14ac:dyDescent="0.3">
      <c r="A72" s="39"/>
      <c r="B72" s="30" t="s">
        <v>89</v>
      </c>
      <c r="C72" s="31"/>
      <c r="D72" s="29">
        <v>5</v>
      </c>
      <c r="E72" s="36">
        <v>5</v>
      </c>
      <c r="F72" s="36">
        <v>5</v>
      </c>
      <c r="G72" s="36">
        <v>5</v>
      </c>
      <c r="H72" s="36">
        <v>5</v>
      </c>
    </row>
    <row r="73" spans="1:8" x14ac:dyDescent="0.3">
      <c r="A73" s="39"/>
      <c r="B73" s="27"/>
      <c r="C73" s="29"/>
      <c r="D73" s="29"/>
      <c r="E73" s="36"/>
      <c r="F73" s="36"/>
      <c r="G73" s="36"/>
      <c r="H73" s="36"/>
    </row>
    <row r="74" spans="1:8" ht="144" x14ac:dyDescent="0.3">
      <c r="A74" s="39" t="s">
        <v>202</v>
      </c>
      <c r="B74" s="27" t="s">
        <v>263</v>
      </c>
      <c r="C74" s="29"/>
      <c r="D74" s="29"/>
      <c r="E74" s="37" t="s">
        <v>325</v>
      </c>
      <c r="F74" s="37" t="s">
        <v>326</v>
      </c>
      <c r="G74" s="37" t="s">
        <v>327</v>
      </c>
      <c r="H74" s="37" t="s">
        <v>328</v>
      </c>
    </row>
    <row r="75" spans="1:8" x14ac:dyDescent="0.3">
      <c r="A75" s="39"/>
      <c r="B75" s="30" t="s">
        <v>88</v>
      </c>
      <c r="C75" s="31"/>
      <c r="D75" s="29">
        <f>(E75+F75+H75+G75)/4</f>
        <v>2.5</v>
      </c>
      <c r="E75" s="36">
        <v>0</v>
      </c>
      <c r="F75" s="36">
        <v>5</v>
      </c>
      <c r="G75" s="36">
        <v>0</v>
      </c>
      <c r="H75" s="36">
        <v>5</v>
      </c>
    </row>
    <row r="76" spans="1:8" x14ac:dyDescent="0.3">
      <c r="A76" s="39"/>
      <c r="B76" s="30" t="s">
        <v>89</v>
      </c>
      <c r="C76" s="31"/>
      <c r="D76" s="29">
        <v>5</v>
      </c>
      <c r="E76" s="36">
        <v>5</v>
      </c>
      <c r="F76" s="36">
        <v>5</v>
      </c>
      <c r="G76" s="36">
        <v>5</v>
      </c>
      <c r="H76" s="36">
        <v>5</v>
      </c>
    </row>
    <row r="77" spans="1:8" x14ac:dyDescent="0.3">
      <c r="A77" s="39"/>
      <c r="B77" s="27"/>
      <c r="C77" s="29"/>
      <c r="D77" s="29"/>
      <c r="E77" s="36"/>
      <c r="F77" s="36"/>
      <c r="G77" s="36"/>
      <c r="H77" s="36"/>
    </row>
    <row r="78" spans="1:8" ht="201.6" x14ac:dyDescent="0.3">
      <c r="A78" s="39" t="s">
        <v>203</v>
      </c>
      <c r="B78" s="27" t="s">
        <v>208</v>
      </c>
      <c r="C78" s="29" t="s">
        <v>24</v>
      </c>
      <c r="D78" s="29"/>
      <c r="E78" s="82">
        <v>0</v>
      </c>
      <c r="F78" s="82">
        <v>0</v>
      </c>
      <c r="G78" s="82">
        <v>0.05</v>
      </c>
      <c r="H78" s="83" t="s">
        <v>309</v>
      </c>
    </row>
    <row r="79" spans="1:8" x14ac:dyDescent="0.3">
      <c r="A79" s="39"/>
      <c r="B79" s="30" t="s">
        <v>88</v>
      </c>
      <c r="C79" s="31"/>
      <c r="D79" s="29">
        <f>(E79+F79+H79+G79)/4</f>
        <v>3.75</v>
      </c>
      <c r="E79" s="36">
        <v>5</v>
      </c>
      <c r="F79" s="36">
        <v>5</v>
      </c>
      <c r="G79" s="36">
        <v>5</v>
      </c>
      <c r="H79" s="36">
        <v>0</v>
      </c>
    </row>
    <row r="80" spans="1:8" x14ac:dyDescent="0.3">
      <c r="A80" s="39"/>
      <c r="B80" s="30" t="s">
        <v>89</v>
      </c>
      <c r="C80" s="31"/>
      <c r="D80" s="29">
        <v>5</v>
      </c>
      <c r="E80" s="36">
        <v>5</v>
      </c>
      <c r="F80" s="36">
        <v>5</v>
      </c>
      <c r="G80" s="36">
        <v>5</v>
      </c>
      <c r="H80" s="36">
        <v>0</v>
      </c>
    </row>
    <row r="81" spans="1:8" x14ac:dyDescent="0.3">
      <c r="A81" s="39"/>
      <c r="B81" s="27"/>
      <c r="C81" s="29"/>
      <c r="D81" s="29"/>
      <c r="E81" s="36"/>
      <c r="F81" s="36"/>
      <c r="G81" s="36"/>
      <c r="H81" s="36"/>
    </row>
    <row r="82" spans="1:8" ht="43.2" x14ac:dyDescent="0.3">
      <c r="A82" s="39" t="s">
        <v>207</v>
      </c>
      <c r="B82" s="27" t="s">
        <v>220</v>
      </c>
      <c r="C82" s="29" t="s">
        <v>24</v>
      </c>
      <c r="D82" s="29"/>
      <c r="E82" s="84">
        <v>0</v>
      </c>
      <c r="F82" s="84">
        <v>0</v>
      </c>
      <c r="G82" s="84">
        <v>0</v>
      </c>
      <c r="H82" s="83" t="s">
        <v>309</v>
      </c>
    </row>
    <row r="83" spans="1:8" x14ac:dyDescent="0.3">
      <c r="A83" s="39"/>
      <c r="B83" s="30" t="s">
        <v>88</v>
      </c>
      <c r="C83" s="31"/>
      <c r="D83" s="29">
        <f>(E83+F83+G83)/3</f>
        <v>5</v>
      </c>
      <c r="E83" s="36">
        <v>5</v>
      </c>
      <c r="F83" s="36">
        <v>5</v>
      </c>
      <c r="G83" s="36">
        <v>5</v>
      </c>
      <c r="H83" s="36">
        <v>0</v>
      </c>
    </row>
    <row r="84" spans="1:8" x14ac:dyDescent="0.3">
      <c r="A84" s="39"/>
      <c r="B84" s="30" t="s">
        <v>89</v>
      </c>
      <c r="C84" s="31"/>
      <c r="D84" s="29">
        <v>5</v>
      </c>
      <c r="E84" s="36">
        <v>5</v>
      </c>
      <c r="F84" s="36">
        <v>5</v>
      </c>
      <c r="G84" s="36">
        <v>5</v>
      </c>
      <c r="H84" s="36">
        <v>0</v>
      </c>
    </row>
    <row r="85" spans="1:8" x14ac:dyDescent="0.3">
      <c r="A85" s="39"/>
      <c r="B85" s="27"/>
      <c r="C85" s="29"/>
      <c r="D85" s="29"/>
      <c r="E85" s="36"/>
      <c r="F85" s="36"/>
      <c r="G85" s="36"/>
      <c r="H85" s="36"/>
    </row>
    <row r="86" spans="1:8" ht="57.6" x14ac:dyDescent="0.3">
      <c r="A86" s="39" t="s">
        <v>219</v>
      </c>
      <c r="B86" s="27" t="s">
        <v>229</v>
      </c>
      <c r="C86" s="29" t="s">
        <v>24</v>
      </c>
      <c r="D86" s="29"/>
      <c r="E86" s="84">
        <v>50</v>
      </c>
      <c r="F86" s="84">
        <v>100</v>
      </c>
      <c r="G86" s="84">
        <v>25</v>
      </c>
      <c r="H86" s="83" t="s">
        <v>309</v>
      </c>
    </row>
    <row r="87" spans="1:8" x14ac:dyDescent="0.3">
      <c r="A87" s="39"/>
      <c r="B87" s="30" t="s">
        <v>88</v>
      </c>
      <c r="C87" s="31"/>
      <c r="D87" s="38">
        <f>(E87+F87+G87)/3</f>
        <v>1.6666666666666667</v>
      </c>
      <c r="E87" s="36">
        <v>0</v>
      </c>
      <c r="F87" s="36">
        <v>5</v>
      </c>
      <c r="G87" s="36">
        <v>0</v>
      </c>
      <c r="H87" s="36">
        <v>0</v>
      </c>
    </row>
    <row r="88" spans="1:8" x14ac:dyDescent="0.3">
      <c r="A88" s="39"/>
      <c r="B88" s="30" t="s">
        <v>89</v>
      </c>
      <c r="C88" s="31"/>
      <c r="D88" s="29">
        <v>5</v>
      </c>
      <c r="E88" s="36">
        <v>5</v>
      </c>
      <c r="F88" s="36">
        <v>5</v>
      </c>
      <c r="G88" s="36">
        <v>5</v>
      </c>
      <c r="H88" s="36">
        <v>0</v>
      </c>
    </row>
    <row r="89" spans="1:8" x14ac:dyDescent="0.3">
      <c r="A89" s="39"/>
      <c r="B89" s="27"/>
      <c r="C89" s="29"/>
      <c r="D89" s="29"/>
      <c r="E89" s="36"/>
      <c r="F89" s="36"/>
      <c r="G89" s="36"/>
      <c r="H89" s="36"/>
    </row>
    <row r="90" spans="1:8" ht="100.8" x14ac:dyDescent="0.3">
      <c r="A90" s="39" t="s">
        <v>228</v>
      </c>
      <c r="B90" s="27" t="s">
        <v>238</v>
      </c>
      <c r="C90" s="29" t="s">
        <v>24</v>
      </c>
      <c r="D90" s="29"/>
      <c r="E90" s="37" t="s">
        <v>287</v>
      </c>
      <c r="F90" s="37" t="s">
        <v>287</v>
      </c>
      <c r="G90" s="37" t="s">
        <v>286</v>
      </c>
      <c r="H90" s="37" t="s">
        <v>286</v>
      </c>
    </row>
    <row r="91" spans="1:8" x14ac:dyDescent="0.3">
      <c r="A91" s="39"/>
      <c r="B91" s="30" t="s">
        <v>88</v>
      </c>
      <c r="C91" s="31"/>
      <c r="D91" s="38">
        <f>(E91+F91)/2</f>
        <v>0</v>
      </c>
      <c r="E91" s="36">
        <v>0</v>
      </c>
      <c r="F91" s="36">
        <v>0</v>
      </c>
      <c r="G91" s="36">
        <v>0</v>
      </c>
      <c r="H91" s="36">
        <v>0</v>
      </c>
    </row>
    <row r="92" spans="1:8" x14ac:dyDescent="0.3">
      <c r="A92" s="39"/>
      <c r="B92" s="30" t="s">
        <v>89</v>
      </c>
      <c r="C92" s="31"/>
      <c r="D92" s="29">
        <v>5</v>
      </c>
      <c r="E92" s="36">
        <v>5</v>
      </c>
      <c r="F92" s="36">
        <v>5</v>
      </c>
      <c r="G92" s="36">
        <v>0</v>
      </c>
      <c r="H92" s="36">
        <v>0</v>
      </c>
    </row>
    <row r="93" spans="1:8" x14ac:dyDescent="0.3">
      <c r="A93" s="39"/>
      <c r="B93" s="27"/>
      <c r="C93" s="29"/>
      <c r="D93" s="29"/>
      <c r="E93" s="36"/>
      <c r="F93" s="36"/>
      <c r="G93" s="36"/>
      <c r="H93" s="36"/>
    </row>
    <row r="94" spans="1:8" ht="121.2" customHeight="1" x14ac:dyDescent="0.3">
      <c r="A94" s="39" t="s">
        <v>237</v>
      </c>
      <c r="B94" s="27" t="s">
        <v>240</v>
      </c>
      <c r="C94" s="29" t="s">
        <v>24</v>
      </c>
      <c r="D94" s="29"/>
      <c r="E94" s="37" t="s">
        <v>310</v>
      </c>
      <c r="F94" s="37" t="s">
        <v>310</v>
      </c>
      <c r="G94" s="37" t="s">
        <v>286</v>
      </c>
      <c r="H94" s="37" t="s">
        <v>286</v>
      </c>
    </row>
    <row r="95" spans="1:8" x14ac:dyDescent="0.3">
      <c r="A95" s="39"/>
      <c r="B95" s="30" t="s">
        <v>88</v>
      </c>
      <c r="C95" s="31"/>
      <c r="D95" s="38">
        <f>(E95+F95)/2</f>
        <v>3</v>
      </c>
      <c r="E95" s="36">
        <v>3</v>
      </c>
      <c r="F95" s="36">
        <v>3</v>
      </c>
      <c r="G95" s="36">
        <v>0</v>
      </c>
      <c r="H95" s="36">
        <v>0</v>
      </c>
    </row>
    <row r="96" spans="1:8" x14ac:dyDescent="0.3">
      <c r="A96" s="39"/>
      <c r="B96" s="30" t="s">
        <v>89</v>
      </c>
      <c r="C96" s="31"/>
      <c r="D96" s="29">
        <v>5</v>
      </c>
      <c r="E96" s="36">
        <v>5</v>
      </c>
      <c r="F96" s="36">
        <v>5</v>
      </c>
      <c r="G96" s="36">
        <v>0</v>
      </c>
      <c r="H96" s="36">
        <v>0</v>
      </c>
    </row>
    <row r="97" spans="1:8" x14ac:dyDescent="0.3">
      <c r="A97" s="39"/>
      <c r="B97" s="27"/>
      <c r="C97" s="29"/>
      <c r="D97" s="29"/>
      <c r="E97" s="36"/>
      <c r="F97" s="36"/>
      <c r="G97" s="36"/>
      <c r="H97" s="36"/>
    </row>
    <row r="98" spans="1:8" s="186" customFormat="1" ht="115.2" x14ac:dyDescent="0.3">
      <c r="A98" s="73" t="s">
        <v>239</v>
      </c>
      <c r="B98" s="74" t="s">
        <v>244</v>
      </c>
      <c r="C98" s="36"/>
      <c r="D98" s="36"/>
      <c r="E98" s="37"/>
      <c r="F98" s="37"/>
      <c r="G98" s="37"/>
      <c r="H98" s="37" t="s">
        <v>331</v>
      </c>
    </row>
    <row r="99" spans="1:8" s="186" customFormat="1" x14ac:dyDescent="0.3">
      <c r="A99" s="73"/>
      <c r="B99" s="30" t="s">
        <v>88</v>
      </c>
      <c r="C99" s="31"/>
      <c r="D99" s="84">
        <f>(E99+F99+G99+H99)/4</f>
        <v>0</v>
      </c>
      <c r="E99" s="36"/>
      <c r="F99" s="36"/>
      <c r="G99" s="36"/>
      <c r="H99" s="36">
        <v>0</v>
      </c>
    </row>
    <row r="100" spans="1:8" s="186" customFormat="1" x14ac:dyDescent="0.3">
      <c r="A100" s="73"/>
      <c r="B100" s="30" t="s">
        <v>89</v>
      </c>
      <c r="C100" s="31"/>
      <c r="D100" s="36">
        <v>5</v>
      </c>
      <c r="E100" s="36">
        <v>5</v>
      </c>
      <c r="F100" s="36">
        <v>5</v>
      </c>
      <c r="G100" s="36">
        <v>5</v>
      </c>
      <c r="H100" s="36">
        <v>5</v>
      </c>
    </row>
    <row r="101" spans="1:8" x14ac:dyDescent="0.3">
      <c r="A101" s="39"/>
      <c r="B101" s="27"/>
      <c r="C101" s="29"/>
      <c r="D101" s="29"/>
      <c r="E101" s="36"/>
      <c r="F101" s="36"/>
      <c r="G101" s="36"/>
      <c r="H101" s="36"/>
    </row>
    <row r="102" spans="1:8" ht="86.4" x14ac:dyDescent="0.3">
      <c r="A102" s="39" t="s">
        <v>243</v>
      </c>
      <c r="B102" s="27" t="s">
        <v>251</v>
      </c>
      <c r="C102" s="29"/>
      <c r="D102" s="29"/>
      <c r="E102" s="37">
        <v>98</v>
      </c>
      <c r="F102" s="37">
        <v>91</v>
      </c>
      <c r="G102" s="37">
        <v>99</v>
      </c>
      <c r="H102" s="37">
        <v>85</v>
      </c>
    </row>
    <row r="103" spans="1:8" x14ac:dyDescent="0.3">
      <c r="A103" s="39"/>
      <c r="B103" s="30" t="s">
        <v>88</v>
      </c>
      <c r="C103" s="31"/>
      <c r="D103" s="38">
        <f>(E103+F103+G103+H103)/4</f>
        <v>3.5</v>
      </c>
      <c r="E103" s="36">
        <v>5</v>
      </c>
      <c r="F103" s="36">
        <v>3</v>
      </c>
      <c r="G103" s="36">
        <v>5</v>
      </c>
      <c r="H103" s="36">
        <v>1</v>
      </c>
    </row>
    <row r="104" spans="1:8" x14ac:dyDescent="0.3">
      <c r="A104" s="39"/>
      <c r="B104" s="30" t="s">
        <v>89</v>
      </c>
      <c r="C104" s="31"/>
      <c r="D104" s="29">
        <v>5</v>
      </c>
      <c r="E104" s="36">
        <v>5</v>
      </c>
      <c r="F104" s="36">
        <v>5</v>
      </c>
      <c r="G104" s="36">
        <v>5</v>
      </c>
      <c r="H104" s="36">
        <v>5</v>
      </c>
    </row>
    <row r="106" spans="1:8" x14ac:dyDescent="0.3">
      <c r="D106" s="66">
        <f>D6+D11+D15+D19+D23+D27+D31+D35+D39+D43+D47+D51+D55+D59+D63+D67+D71+D75+D79+D83+D87+D91+D95+D99+D103</f>
        <v>69</v>
      </c>
      <c r="E106" s="91">
        <f t="shared" ref="E106:H106" si="0">E6+E11+E15+E19+E23+E27+E31+E35+E39+E43+E47+E51+E55+E59+E63+E67+E71+E75+E79+E83+E87+E91+E95+E99+E103</f>
        <v>56</v>
      </c>
      <c r="F106" s="91">
        <f t="shared" si="0"/>
        <v>69</v>
      </c>
      <c r="G106" s="91">
        <f t="shared" si="0"/>
        <v>58</v>
      </c>
      <c r="H106" s="91">
        <f t="shared" si="0"/>
        <v>66</v>
      </c>
    </row>
    <row r="107" spans="1:8" x14ac:dyDescent="0.3">
      <c r="D107" s="66">
        <f>D7+D12+D16+D20+D24+D28+D32+D36+D40+D44+D48+D52+D56+D60+D64+D68+D72+D76+D80+D84+D88+D92+D96+D100+D104</f>
        <v>125</v>
      </c>
      <c r="E107" s="91">
        <f t="shared" ref="E107:H107" si="1">E7+E12+E16+E20+E24+E28+E32+E36+E40+E44+E48+E52+E56+E60+E64+E68+E72+E76+E80+E84+E88+E92+E96+E100+E104</f>
        <v>125</v>
      </c>
      <c r="F107" s="91">
        <f t="shared" si="1"/>
        <v>115</v>
      </c>
      <c r="G107" s="91">
        <f t="shared" si="1"/>
        <v>105</v>
      </c>
      <c r="H107" s="91">
        <f t="shared" si="1"/>
        <v>95</v>
      </c>
    </row>
    <row r="110" spans="1:8" x14ac:dyDescent="0.3">
      <c r="E110" s="89">
        <f>E106*100/E107</f>
        <v>44.8</v>
      </c>
      <c r="F110" s="89">
        <f t="shared" ref="F110:H110" si="2">F106*100/F107</f>
        <v>60</v>
      </c>
      <c r="G110" s="92">
        <f t="shared" si="2"/>
        <v>55.238095238095241</v>
      </c>
      <c r="H110" s="92">
        <f t="shared" si="2"/>
        <v>69.473684210526315</v>
      </c>
    </row>
  </sheetData>
  <mergeCells count="2">
    <mergeCell ref="A2:H2"/>
    <mergeCell ref="F1:H1"/>
  </mergeCells>
  <pageMargins left="0.7" right="0.7" top="0.75" bottom="0.75" header="0.3" footer="0.3"/>
  <pageSetup paperSize="9" scale="41" orientation="portrait" r:id="rId1"/>
  <rowBreaks count="1" manualBreakCount="1">
    <brk id="5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08"/>
  <sheetViews>
    <sheetView view="pageBreakPreview" zoomScale="90" zoomScaleNormal="100" zoomScaleSheetLayoutView="90" workbookViewId="0">
      <pane xSplit="2" ySplit="3" topLeftCell="C100" activePane="bottomRight" state="frozen"/>
      <selection pane="topRight" activeCell="C1" sqref="C1"/>
      <selection pane="bottomLeft" activeCell="A4" sqref="A4"/>
      <selection pane="bottomRight" activeCell="B99" sqref="B99:C100"/>
    </sheetView>
  </sheetViews>
  <sheetFormatPr defaultRowHeight="14.4" x14ac:dyDescent="0.3"/>
  <cols>
    <col min="1" max="1" width="8.88671875" style="40"/>
    <col min="2" max="2" width="54.6640625" style="20" customWidth="1"/>
    <col min="3" max="3" width="8.88671875" style="12"/>
    <col min="4" max="4" width="14.44140625" style="89" customWidth="1"/>
    <col min="5" max="5" width="20.109375" style="89" customWidth="1"/>
    <col min="6" max="8" width="17.33203125" style="89" customWidth="1"/>
  </cols>
  <sheetData>
    <row r="1" spans="1:8" s="69" customFormat="1" ht="46.2" customHeight="1" x14ac:dyDescent="0.3">
      <c r="A1" s="40"/>
      <c r="B1" s="20"/>
      <c r="C1" s="65"/>
      <c r="D1" s="89"/>
      <c r="E1" s="181" t="s">
        <v>302</v>
      </c>
      <c r="F1" s="181"/>
      <c r="G1" s="181"/>
      <c r="H1" s="181"/>
    </row>
    <row r="2" spans="1:8" ht="45.6" customHeight="1" x14ac:dyDescent="0.35">
      <c r="A2" s="179" t="s">
        <v>292</v>
      </c>
      <c r="B2" s="179"/>
      <c r="C2" s="179"/>
      <c r="D2" s="179"/>
      <c r="E2" s="179"/>
      <c r="F2" s="179"/>
      <c r="G2" s="179"/>
      <c r="H2" s="179"/>
    </row>
    <row r="3" spans="1:8" s="20" customFormat="1" ht="40.200000000000003" customHeight="1" x14ac:dyDescent="0.3">
      <c r="A3" s="41" t="s">
        <v>78</v>
      </c>
      <c r="B3" s="28" t="s">
        <v>79</v>
      </c>
      <c r="C3" s="28" t="s">
        <v>80</v>
      </c>
      <c r="D3" s="90" t="s">
        <v>81</v>
      </c>
      <c r="E3" s="90" t="s">
        <v>82</v>
      </c>
      <c r="F3" s="90" t="s">
        <v>83</v>
      </c>
      <c r="G3" s="90" t="s">
        <v>298</v>
      </c>
      <c r="H3" s="90" t="s">
        <v>314</v>
      </c>
    </row>
    <row r="4" spans="1:8" x14ac:dyDescent="0.3">
      <c r="A4" s="39"/>
      <c r="B4" s="27"/>
      <c r="C4" s="29"/>
      <c r="D4" s="36"/>
      <c r="E4" s="36"/>
      <c r="F4" s="36"/>
      <c r="G4" s="36"/>
      <c r="H4" s="36"/>
    </row>
    <row r="5" spans="1:8" ht="168.6" x14ac:dyDescent="0.3">
      <c r="A5" s="39" t="s">
        <v>85</v>
      </c>
      <c r="B5" s="27" t="s">
        <v>87</v>
      </c>
      <c r="C5" s="29"/>
      <c r="D5" s="36"/>
      <c r="E5" s="76" t="s">
        <v>257</v>
      </c>
      <c r="F5" s="76" t="s">
        <v>257</v>
      </c>
      <c r="G5" s="76" t="s">
        <v>257</v>
      </c>
      <c r="H5" s="76" t="s">
        <v>316</v>
      </c>
    </row>
    <row r="6" spans="1:8" x14ac:dyDescent="0.3">
      <c r="A6" s="39"/>
      <c r="B6" s="30" t="s">
        <v>88</v>
      </c>
      <c r="C6" s="31"/>
      <c r="D6" s="36">
        <f>(E6+F6+G6+H6)/4</f>
        <v>3.75</v>
      </c>
      <c r="E6" s="36">
        <v>5</v>
      </c>
      <c r="F6" s="36">
        <v>5</v>
      </c>
      <c r="G6" s="36">
        <v>5</v>
      </c>
      <c r="H6" s="36">
        <v>0</v>
      </c>
    </row>
    <row r="7" spans="1:8" x14ac:dyDescent="0.3">
      <c r="A7" s="39"/>
      <c r="B7" s="30" t="s">
        <v>89</v>
      </c>
      <c r="C7" s="31"/>
      <c r="D7" s="36">
        <v>5</v>
      </c>
      <c r="E7" s="36">
        <v>5</v>
      </c>
      <c r="F7" s="36">
        <v>5</v>
      </c>
      <c r="G7" s="36">
        <v>5</v>
      </c>
      <c r="H7" s="36">
        <v>5</v>
      </c>
    </row>
    <row r="8" spans="1:8" x14ac:dyDescent="0.3">
      <c r="A8" s="39"/>
      <c r="B8" s="27"/>
      <c r="C8" s="29"/>
      <c r="D8" s="36"/>
      <c r="E8" s="36"/>
      <c r="F8" s="36"/>
      <c r="G8" s="36"/>
      <c r="H8" s="36"/>
    </row>
    <row r="9" spans="1:8" ht="57.6" x14ac:dyDescent="0.3">
      <c r="A9" s="73" t="s">
        <v>91</v>
      </c>
      <c r="B9" s="74" t="s">
        <v>92</v>
      </c>
      <c r="C9" s="29"/>
      <c r="D9" s="36"/>
      <c r="E9" s="36"/>
      <c r="F9" s="36"/>
      <c r="G9" s="37" t="s">
        <v>317</v>
      </c>
      <c r="H9" s="37" t="s">
        <v>317</v>
      </c>
    </row>
    <row r="10" spans="1:8" x14ac:dyDescent="0.3">
      <c r="A10" s="39"/>
      <c r="B10" s="27"/>
      <c r="C10" s="29" t="s">
        <v>24</v>
      </c>
      <c r="D10" s="36"/>
      <c r="E10" s="36">
        <v>3</v>
      </c>
      <c r="F10" s="36">
        <v>2</v>
      </c>
      <c r="G10" s="36">
        <v>11</v>
      </c>
      <c r="H10" s="36">
        <v>8</v>
      </c>
    </row>
    <row r="11" spans="1:8" x14ac:dyDescent="0.3">
      <c r="A11" s="39"/>
      <c r="B11" s="30" t="s">
        <v>88</v>
      </c>
      <c r="C11" s="31"/>
      <c r="D11" s="84">
        <f>(E11+F11+G11+H11)/4</f>
        <v>2.5</v>
      </c>
      <c r="E11" s="36">
        <v>4</v>
      </c>
      <c r="F11" s="36">
        <v>5</v>
      </c>
      <c r="G11" s="36">
        <v>0</v>
      </c>
      <c r="H11" s="36">
        <v>1</v>
      </c>
    </row>
    <row r="12" spans="1:8" x14ac:dyDescent="0.3">
      <c r="A12" s="39"/>
      <c r="B12" s="30" t="s">
        <v>89</v>
      </c>
      <c r="C12" s="31"/>
      <c r="D12" s="36">
        <v>5</v>
      </c>
      <c r="E12" s="36">
        <v>5</v>
      </c>
      <c r="F12" s="36">
        <v>5</v>
      </c>
      <c r="G12" s="36">
        <v>5</v>
      </c>
      <c r="H12" s="36">
        <v>5</v>
      </c>
    </row>
    <row r="13" spans="1:8" x14ac:dyDescent="0.3">
      <c r="A13" s="39"/>
      <c r="B13" s="27"/>
      <c r="C13" s="29"/>
      <c r="D13" s="36"/>
      <c r="E13" s="36"/>
      <c r="F13" s="36"/>
      <c r="G13" s="36"/>
      <c r="H13" s="36"/>
    </row>
    <row r="14" spans="1:8" ht="57.6" x14ac:dyDescent="0.3">
      <c r="A14" s="39" t="s">
        <v>94</v>
      </c>
      <c r="B14" s="27" t="s">
        <v>97</v>
      </c>
      <c r="C14" s="29" t="s">
        <v>24</v>
      </c>
      <c r="D14" s="36"/>
      <c r="E14" s="37" t="s">
        <v>290</v>
      </c>
      <c r="F14" s="37" t="s">
        <v>307</v>
      </c>
      <c r="G14" s="37">
        <v>99</v>
      </c>
      <c r="H14" s="37">
        <v>157</v>
      </c>
    </row>
    <row r="15" spans="1:8" x14ac:dyDescent="0.3">
      <c r="A15" s="39"/>
      <c r="B15" s="30" t="s">
        <v>88</v>
      </c>
      <c r="C15" s="31"/>
      <c r="D15" s="80">
        <f>(F15+G15+H15)/3</f>
        <v>1.6666666666666667</v>
      </c>
      <c r="E15" s="36">
        <v>0</v>
      </c>
      <c r="F15" s="36">
        <v>0</v>
      </c>
      <c r="G15" s="36">
        <v>5</v>
      </c>
      <c r="H15" s="36">
        <v>0</v>
      </c>
    </row>
    <row r="16" spans="1:8" x14ac:dyDescent="0.3">
      <c r="A16" s="39"/>
      <c r="B16" s="30" t="s">
        <v>89</v>
      </c>
      <c r="C16" s="31"/>
      <c r="D16" s="36">
        <v>5</v>
      </c>
      <c r="E16" s="36">
        <v>0</v>
      </c>
      <c r="F16" s="36">
        <v>5</v>
      </c>
      <c r="G16" s="36">
        <v>5</v>
      </c>
      <c r="H16" s="36">
        <v>5</v>
      </c>
    </row>
    <row r="17" spans="1:8" x14ac:dyDescent="0.3">
      <c r="A17" s="39"/>
      <c r="B17" s="27"/>
      <c r="C17" s="29"/>
      <c r="D17" s="36"/>
      <c r="E17" s="36"/>
      <c r="F17" s="36"/>
      <c r="G17" s="36"/>
      <c r="H17" s="36"/>
    </row>
    <row r="18" spans="1:8" ht="72" x14ac:dyDescent="0.3">
      <c r="A18" s="39" t="s">
        <v>104</v>
      </c>
      <c r="B18" s="27" t="s">
        <v>105</v>
      </c>
      <c r="C18" s="29" t="s">
        <v>35</v>
      </c>
      <c r="D18" s="36"/>
      <c r="E18" s="37" t="s">
        <v>291</v>
      </c>
      <c r="F18" s="37" t="s">
        <v>318</v>
      </c>
      <c r="G18" s="80">
        <v>12</v>
      </c>
      <c r="H18" s="36">
        <v>1.6</v>
      </c>
    </row>
    <row r="19" spans="1:8" x14ac:dyDescent="0.3">
      <c r="A19" s="39"/>
      <c r="B19" s="30" t="s">
        <v>88</v>
      </c>
      <c r="C19" s="31"/>
      <c r="D19" s="84">
        <f>(F19+G19+H19)/3</f>
        <v>2.6666666666666665</v>
      </c>
      <c r="E19" s="36">
        <v>0</v>
      </c>
      <c r="F19" s="36">
        <v>0</v>
      </c>
      <c r="G19" s="36">
        <v>4</v>
      </c>
      <c r="H19" s="36">
        <v>4</v>
      </c>
    </row>
    <row r="20" spans="1:8" x14ac:dyDescent="0.3">
      <c r="A20" s="39"/>
      <c r="B20" s="30" t="s">
        <v>89</v>
      </c>
      <c r="C20" s="31"/>
      <c r="D20" s="36">
        <v>5</v>
      </c>
      <c r="E20" s="36">
        <v>0</v>
      </c>
      <c r="F20" s="36">
        <v>5</v>
      </c>
      <c r="G20" s="36">
        <v>5</v>
      </c>
      <c r="H20" s="36">
        <v>5</v>
      </c>
    </row>
    <row r="21" spans="1:8" x14ac:dyDescent="0.3">
      <c r="A21" s="39"/>
      <c r="B21" s="27"/>
      <c r="C21" s="29"/>
      <c r="D21" s="36"/>
      <c r="E21" s="36"/>
      <c r="F21" s="36"/>
      <c r="G21" s="36"/>
      <c r="H21" s="36"/>
    </row>
    <row r="22" spans="1:8" ht="60.6" customHeight="1" x14ac:dyDescent="0.3">
      <c r="A22" s="39" t="s">
        <v>110</v>
      </c>
      <c r="B22" s="27" t="s">
        <v>122</v>
      </c>
      <c r="C22" s="29" t="s">
        <v>24</v>
      </c>
      <c r="D22" s="36"/>
      <c r="E22" s="78">
        <v>100</v>
      </c>
      <c r="F22" s="78">
        <v>100</v>
      </c>
      <c r="G22" s="78">
        <v>100</v>
      </c>
      <c r="H22" s="78">
        <v>100</v>
      </c>
    </row>
    <row r="23" spans="1:8" x14ac:dyDescent="0.3">
      <c r="A23" s="39"/>
      <c r="B23" s="30" t="s">
        <v>88</v>
      </c>
      <c r="C23" s="31"/>
      <c r="D23" s="84">
        <f>(E23+F23+G23+H23)/4</f>
        <v>5</v>
      </c>
      <c r="E23" s="36">
        <v>5</v>
      </c>
      <c r="F23" s="36">
        <v>5</v>
      </c>
      <c r="G23" s="36">
        <v>5</v>
      </c>
      <c r="H23" s="36">
        <v>5</v>
      </c>
    </row>
    <row r="24" spans="1:8" x14ac:dyDescent="0.3">
      <c r="A24" s="39"/>
      <c r="B24" s="30" t="s">
        <v>89</v>
      </c>
      <c r="C24" s="31"/>
      <c r="D24" s="36">
        <v>5</v>
      </c>
      <c r="E24" s="36">
        <v>5</v>
      </c>
      <c r="F24" s="36">
        <v>5</v>
      </c>
      <c r="G24" s="36">
        <v>5</v>
      </c>
      <c r="H24" s="36">
        <v>5</v>
      </c>
    </row>
    <row r="25" spans="1:8" x14ac:dyDescent="0.3">
      <c r="A25" s="39"/>
      <c r="B25" s="27"/>
      <c r="C25" s="29"/>
      <c r="D25" s="36"/>
      <c r="E25" s="36"/>
      <c r="F25" s="36"/>
      <c r="G25" s="36"/>
      <c r="H25" s="36"/>
    </row>
    <row r="26" spans="1:8" ht="43.2" x14ac:dyDescent="0.3">
      <c r="A26" s="39" t="s">
        <v>121</v>
      </c>
      <c r="B26" s="27" t="s">
        <v>133</v>
      </c>
      <c r="C26" s="29" t="s">
        <v>24</v>
      </c>
      <c r="D26" s="36"/>
      <c r="E26" s="37" t="s">
        <v>288</v>
      </c>
      <c r="F26" s="37" t="s">
        <v>288</v>
      </c>
      <c r="G26" s="37" t="s">
        <v>288</v>
      </c>
      <c r="H26" s="37" t="s">
        <v>288</v>
      </c>
    </row>
    <row r="27" spans="1:8" x14ac:dyDescent="0.3">
      <c r="A27" s="39"/>
      <c r="B27" s="30" t="s">
        <v>88</v>
      </c>
      <c r="C27" s="31"/>
      <c r="D27" s="36">
        <v>0</v>
      </c>
      <c r="E27" s="36">
        <v>0</v>
      </c>
      <c r="F27" s="36">
        <v>0</v>
      </c>
      <c r="G27" s="36">
        <v>0</v>
      </c>
      <c r="H27" s="36">
        <v>0</v>
      </c>
    </row>
    <row r="28" spans="1:8" x14ac:dyDescent="0.3">
      <c r="A28" s="39"/>
      <c r="B28" s="30" t="s">
        <v>89</v>
      </c>
      <c r="C28" s="31"/>
      <c r="D28" s="36">
        <v>0</v>
      </c>
      <c r="E28" s="36">
        <v>0</v>
      </c>
      <c r="F28" s="36">
        <v>0</v>
      </c>
      <c r="G28" s="36">
        <v>0</v>
      </c>
      <c r="H28" s="36">
        <v>0</v>
      </c>
    </row>
    <row r="29" spans="1:8" x14ac:dyDescent="0.3">
      <c r="A29" s="39"/>
      <c r="B29" s="27"/>
      <c r="C29" s="29"/>
      <c r="D29" s="36"/>
      <c r="E29" s="36"/>
      <c r="F29" s="36"/>
      <c r="G29" s="36"/>
      <c r="H29" s="36"/>
    </row>
    <row r="30" spans="1:8" ht="57.6" x14ac:dyDescent="0.3">
      <c r="A30" s="39" t="s">
        <v>132</v>
      </c>
      <c r="B30" s="27" t="s">
        <v>145</v>
      </c>
      <c r="C30" s="29" t="s">
        <v>24</v>
      </c>
      <c r="D30" s="36"/>
      <c r="E30" s="78">
        <v>100</v>
      </c>
      <c r="F30" s="78">
        <v>95</v>
      </c>
      <c r="G30" s="78">
        <v>96</v>
      </c>
      <c r="H30" s="78">
        <v>87</v>
      </c>
    </row>
    <row r="31" spans="1:8" x14ac:dyDescent="0.3">
      <c r="A31" s="39"/>
      <c r="B31" s="30" t="s">
        <v>88</v>
      </c>
      <c r="C31" s="31"/>
      <c r="D31" s="84">
        <f>(E31+F31+G31+H31)/4</f>
        <v>3.25</v>
      </c>
      <c r="E31" s="36">
        <v>5</v>
      </c>
      <c r="F31" s="36">
        <v>4</v>
      </c>
      <c r="G31" s="36">
        <v>4</v>
      </c>
      <c r="H31" s="36">
        <v>0</v>
      </c>
    </row>
    <row r="32" spans="1:8" x14ac:dyDescent="0.3">
      <c r="A32" s="39"/>
      <c r="B32" s="30" t="s">
        <v>89</v>
      </c>
      <c r="C32" s="31"/>
      <c r="D32" s="36">
        <v>5</v>
      </c>
      <c r="E32" s="36">
        <v>5</v>
      </c>
      <c r="F32" s="36">
        <v>5</v>
      </c>
      <c r="G32" s="36">
        <v>5</v>
      </c>
      <c r="H32" s="36">
        <v>5</v>
      </c>
    </row>
    <row r="33" spans="1:8" x14ac:dyDescent="0.3">
      <c r="A33" s="39"/>
      <c r="B33" s="27"/>
      <c r="C33" s="29"/>
      <c r="D33" s="36"/>
      <c r="E33" s="36"/>
      <c r="F33" s="36"/>
      <c r="G33" s="36"/>
      <c r="H33" s="36"/>
    </row>
    <row r="34" spans="1:8" ht="43.2" x14ac:dyDescent="0.3">
      <c r="A34" s="39" t="s">
        <v>144</v>
      </c>
      <c r="B34" s="27" t="s">
        <v>161</v>
      </c>
      <c r="C34" s="29" t="s">
        <v>24</v>
      </c>
      <c r="D34" s="36"/>
      <c r="E34" s="78">
        <v>100</v>
      </c>
      <c r="F34" s="78">
        <v>100</v>
      </c>
      <c r="G34" s="78">
        <v>97</v>
      </c>
      <c r="H34" s="78">
        <v>100</v>
      </c>
    </row>
    <row r="35" spans="1:8" x14ac:dyDescent="0.3">
      <c r="A35" s="39"/>
      <c r="B35" s="30" t="s">
        <v>88</v>
      </c>
      <c r="C35" s="31"/>
      <c r="D35" s="80">
        <f>(E35+F35+G35+H35)/4</f>
        <v>4.75</v>
      </c>
      <c r="E35" s="36">
        <v>5</v>
      </c>
      <c r="F35" s="36">
        <v>5</v>
      </c>
      <c r="G35" s="36">
        <v>4</v>
      </c>
      <c r="H35" s="36">
        <v>5</v>
      </c>
    </row>
    <row r="36" spans="1:8" x14ac:dyDescent="0.3">
      <c r="A36" s="39"/>
      <c r="B36" s="30" t="s">
        <v>89</v>
      </c>
      <c r="C36" s="31"/>
      <c r="D36" s="36">
        <v>5</v>
      </c>
      <c r="E36" s="36">
        <v>5</v>
      </c>
      <c r="F36" s="36">
        <v>5</v>
      </c>
      <c r="G36" s="36">
        <v>5</v>
      </c>
      <c r="H36" s="36">
        <v>5</v>
      </c>
    </row>
    <row r="37" spans="1:8" x14ac:dyDescent="0.3">
      <c r="A37" s="39"/>
      <c r="B37" s="27"/>
      <c r="C37" s="29"/>
      <c r="D37" s="36"/>
      <c r="E37" s="36"/>
      <c r="F37" s="36"/>
      <c r="G37" s="36"/>
      <c r="H37" s="36"/>
    </row>
    <row r="38" spans="1:8" ht="72" x14ac:dyDescent="0.3">
      <c r="A38" s="39" t="s">
        <v>160</v>
      </c>
      <c r="B38" s="27" t="s">
        <v>165</v>
      </c>
      <c r="C38" s="29" t="s">
        <v>24</v>
      </c>
      <c r="D38" s="36"/>
      <c r="E38" s="37" t="s">
        <v>289</v>
      </c>
      <c r="F38" s="37" t="s">
        <v>289</v>
      </c>
      <c r="G38" s="37" t="s">
        <v>289</v>
      </c>
      <c r="H38" s="37" t="s">
        <v>289</v>
      </c>
    </row>
    <row r="39" spans="1:8" x14ac:dyDescent="0.3">
      <c r="A39" s="39"/>
      <c r="B39" s="30" t="s">
        <v>88</v>
      </c>
      <c r="C39" s="31"/>
      <c r="D39" s="36">
        <f>(E39+F39+G39+H39)/4</f>
        <v>5</v>
      </c>
      <c r="E39" s="36">
        <v>5</v>
      </c>
      <c r="F39" s="36">
        <v>5</v>
      </c>
      <c r="G39" s="36">
        <v>5</v>
      </c>
      <c r="H39" s="36">
        <v>5</v>
      </c>
    </row>
    <row r="40" spans="1:8" x14ac:dyDescent="0.3">
      <c r="A40" s="39"/>
      <c r="B40" s="30" t="s">
        <v>89</v>
      </c>
      <c r="C40" s="31"/>
      <c r="D40" s="36">
        <v>5</v>
      </c>
      <c r="E40" s="36">
        <v>5</v>
      </c>
      <c r="F40" s="36">
        <v>5</v>
      </c>
      <c r="G40" s="36">
        <v>5</v>
      </c>
      <c r="H40" s="36">
        <v>5</v>
      </c>
    </row>
    <row r="41" spans="1:8" x14ac:dyDescent="0.3">
      <c r="A41" s="39"/>
      <c r="B41" s="27"/>
      <c r="C41" s="29"/>
      <c r="D41" s="36"/>
      <c r="E41" s="36"/>
      <c r="F41" s="36"/>
      <c r="G41" s="36"/>
      <c r="H41" s="36"/>
    </row>
    <row r="42" spans="1:8" ht="43.2" x14ac:dyDescent="0.3">
      <c r="A42" s="39" t="s">
        <v>162</v>
      </c>
      <c r="B42" s="27" t="s">
        <v>169</v>
      </c>
      <c r="C42" s="29" t="s">
        <v>261</v>
      </c>
      <c r="D42" s="36"/>
      <c r="E42" s="80">
        <v>0</v>
      </c>
      <c r="F42" s="80">
        <v>0</v>
      </c>
      <c r="G42" s="80">
        <v>4142.2247500000003</v>
      </c>
      <c r="H42" s="80">
        <v>0</v>
      </c>
    </row>
    <row r="43" spans="1:8" x14ac:dyDescent="0.3">
      <c r="A43" s="39"/>
      <c r="B43" s="30" t="s">
        <v>88</v>
      </c>
      <c r="C43" s="31"/>
      <c r="D43" s="36">
        <f>(E43+F43+G43+H43)/4</f>
        <v>3.75</v>
      </c>
      <c r="E43" s="36">
        <v>5</v>
      </c>
      <c r="F43" s="36">
        <v>5</v>
      </c>
      <c r="G43" s="36">
        <v>0</v>
      </c>
      <c r="H43" s="36">
        <v>5</v>
      </c>
    </row>
    <row r="44" spans="1:8" x14ac:dyDescent="0.3">
      <c r="A44" s="39"/>
      <c r="B44" s="30" t="s">
        <v>89</v>
      </c>
      <c r="C44" s="31"/>
      <c r="D44" s="36">
        <v>5</v>
      </c>
      <c r="E44" s="36">
        <v>5</v>
      </c>
      <c r="F44" s="36">
        <v>5</v>
      </c>
      <c r="G44" s="36">
        <v>5</v>
      </c>
      <c r="H44" s="36">
        <v>5</v>
      </c>
    </row>
    <row r="45" spans="1:8" x14ac:dyDescent="0.3">
      <c r="A45" s="39"/>
      <c r="B45" s="27"/>
      <c r="C45" s="29"/>
      <c r="D45" s="36"/>
      <c r="E45" s="36"/>
      <c r="F45" s="36"/>
      <c r="G45" s="36"/>
      <c r="H45" s="36"/>
    </row>
    <row r="46" spans="1:8" ht="43.2" x14ac:dyDescent="0.3">
      <c r="A46" s="39" t="s">
        <v>168</v>
      </c>
      <c r="B46" s="27" t="s">
        <v>262</v>
      </c>
      <c r="C46" s="29"/>
      <c r="D46" s="36"/>
      <c r="E46" s="80">
        <v>0</v>
      </c>
      <c r="F46" s="80">
        <v>0</v>
      </c>
      <c r="G46" s="80">
        <v>0</v>
      </c>
      <c r="H46" s="80">
        <v>0</v>
      </c>
    </row>
    <row r="47" spans="1:8" x14ac:dyDescent="0.3">
      <c r="A47" s="39"/>
      <c r="B47" s="30" t="s">
        <v>88</v>
      </c>
      <c r="C47" s="31"/>
      <c r="D47" s="36">
        <f>(E47+F47+H47)/3</f>
        <v>5</v>
      </c>
      <c r="E47" s="36">
        <v>5</v>
      </c>
      <c r="F47" s="36">
        <v>5</v>
      </c>
      <c r="G47" s="36">
        <v>5</v>
      </c>
      <c r="H47" s="36">
        <v>5</v>
      </c>
    </row>
    <row r="48" spans="1:8" x14ac:dyDescent="0.3">
      <c r="A48" s="39"/>
      <c r="B48" s="30" t="s">
        <v>89</v>
      </c>
      <c r="C48" s="31"/>
      <c r="D48" s="36">
        <v>5</v>
      </c>
      <c r="E48" s="36">
        <v>5</v>
      </c>
      <c r="F48" s="36">
        <v>5</v>
      </c>
      <c r="G48" s="36">
        <v>5</v>
      </c>
      <c r="H48" s="36">
        <v>5</v>
      </c>
    </row>
    <row r="49" spans="1:8" x14ac:dyDescent="0.3">
      <c r="A49" s="39"/>
      <c r="B49" s="27"/>
      <c r="C49" s="29"/>
      <c r="D49" s="36"/>
      <c r="E49" s="36"/>
      <c r="F49" s="36"/>
      <c r="G49" s="36"/>
      <c r="H49" s="36"/>
    </row>
    <row r="50" spans="1:8" ht="43.2" x14ac:dyDescent="0.3">
      <c r="A50" s="39" t="s">
        <v>170</v>
      </c>
      <c r="B50" s="27" t="s">
        <v>180</v>
      </c>
      <c r="C50" s="29"/>
      <c r="D50" s="36"/>
      <c r="E50" s="81" t="s">
        <v>320</v>
      </c>
      <c r="F50" s="81" t="s">
        <v>319</v>
      </c>
      <c r="G50" s="81" t="s">
        <v>319</v>
      </c>
      <c r="H50" s="81" t="s">
        <v>319</v>
      </c>
    </row>
    <row r="51" spans="1:8" x14ac:dyDescent="0.3">
      <c r="A51" s="39"/>
      <c r="B51" s="30" t="s">
        <v>88</v>
      </c>
      <c r="C51" s="31"/>
      <c r="D51" s="84">
        <f>(E51+F51+G51+H51)/4</f>
        <v>1.25</v>
      </c>
      <c r="E51" s="36">
        <v>5</v>
      </c>
      <c r="F51" s="36">
        <v>0</v>
      </c>
      <c r="G51" s="36">
        <v>0</v>
      </c>
      <c r="H51" s="36">
        <v>0</v>
      </c>
    </row>
    <row r="52" spans="1:8" x14ac:dyDescent="0.3">
      <c r="A52" s="39"/>
      <c r="B52" s="30" t="s">
        <v>89</v>
      </c>
      <c r="C52" s="31"/>
      <c r="D52" s="36">
        <v>5</v>
      </c>
      <c r="E52" s="36">
        <v>5</v>
      </c>
      <c r="F52" s="36">
        <v>5</v>
      </c>
      <c r="G52" s="36">
        <v>5</v>
      </c>
      <c r="H52" s="36">
        <v>5</v>
      </c>
    </row>
    <row r="53" spans="1:8" x14ac:dyDescent="0.3">
      <c r="A53" s="39"/>
      <c r="B53" s="27"/>
      <c r="C53" s="29"/>
      <c r="D53" s="36"/>
      <c r="E53" s="36"/>
      <c r="F53" s="36"/>
      <c r="G53" s="36"/>
      <c r="H53" s="36"/>
    </row>
    <row r="54" spans="1:8" ht="43.2" x14ac:dyDescent="0.3">
      <c r="A54" s="39" t="s">
        <v>177</v>
      </c>
      <c r="B54" s="27" t="s">
        <v>181</v>
      </c>
      <c r="C54" s="29"/>
      <c r="D54" s="37"/>
      <c r="E54" s="37" t="s">
        <v>312</v>
      </c>
      <c r="F54" s="37" t="s">
        <v>311</v>
      </c>
      <c r="G54" s="37" t="s">
        <v>311</v>
      </c>
      <c r="H54" s="37" t="s">
        <v>311</v>
      </c>
    </row>
    <row r="55" spans="1:8" x14ac:dyDescent="0.3">
      <c r="A55" s="39"/>
      <c r="B55" s="30" t="s">
        <v>88</v>
      </c>
      <c r="C55" s="31"/>
      <c r="D55" s="84">
        <f>(E55+F55+H55)/3</f>
        <v>1.6666666666666667</v>
      </c>
      <c r="E55" s="36">
        <v>5</v>
      </c>
      <c r="F55" s="36">
        <v>0</v>
      </c>
      <c r="G55" s="36">
        <v>0</v>
      </c>
      <c r="H55" s="36">
        <v>0</v>
      </c>
    </row>
    <row r="56" spans="1:8" x14ac:dyDescent="0.3">
      <c r="A56" s="39"/>
      <c r="B56" s="30" t="s">
        <v>89</v>
      </c>
      <c r="C56" s="31"/>
      <c r="D56" s="36">
        <v>5</v>
      </c>
      <c r="E56" s="36">
        <v>5</v>
      </c>
      <c r="F56" s="36">
        <v>5</v>
      </c>
      <c r="G56" s="36">
        <v>5</v>
      </c>
      <c r="H56" s="36">
        <v>5</v>
      </c>
    </row>
    <row r="57" spans="1:8" x14ac:dyDescent="0.3">
      <c r="A57" s="39"/>
      <c r="B57" s="27"/>
      <c r="C57" s="29"/>
      <c r="D57" s="36"/>
      <c r="E57" s="36"/>
      <c r="F57" s="36"/>
      <c r="G57" s="36"/>
      <c r="H57" s="36"/>
    </row>
    <row r="58" spans="1:8" ht="57.6" x14ac:dyDescent="0.3">
      <c r="A58" s="39" t="s">
        <v>178</v>
      </c>
      <c r="B58" s="27" t="s">
        <v>313</v>
      </c>
      <c r="C58" s="29"/>
      <c r="D58" s="36"/>
      <c r="E58" s="37" t="s">
        <v>322</v>
      </c>
      <c r="F58" s="37" t="s">
        <v>322</v>
      </c>
      <c r="G58" s="37" t="s">
        <v>321</v>
      </c>
      <c r="H58" s="37" t="s">
        <v>321</v>
      </c>
    </row>
    <row r="59" spans="1:8" x14ac:dyDescent="0.3">
      <c r="A59" s="39"/>
      <c r="B59" s="30" t="s">
        <v>88</v>
      </c>
      <c r="C59" s="31"/>
      <c r="D59" s="84">
        <f>(E59+F59+G59+H59)/4</f>
        <v>2.5</v>
      </c>
      <c r="E59" s="36">
        <v>5</v>
      </c>
      <c r="F59" s="36">
        <v>5</v>
      </c>
      <c r="G59" s="36">
        <v>0</v>
      </c>
      <c r="H59" s="36">
        <v>0</v>
      </c>
    </row>
    <row r="60" spans="1:8" x14ac:dyDescent="0.3">
      <c r="A60" s="39"/>
      <c r="B60" s="30" t="s">
        <v>89</v>
      </c>
      <c r="C60" s="31"/>
      <c r="D60" s="36">
        <v>5</v>
      </c>
      <c r="E60" s="36">
        <v>5</v>
      </c>
      <c r="F60" s="36">
        <v>5</v>
      </c>
      <c r="G60" s="36">
        <v>5</v>
      </c>
      <c r="H60" s="36">
        <v>5</v>
      </c>
    </row>
    <row r="61" spans="1:8" x14ac:dyDescent="0.3">
      <c r="A61" s="39"/>
      <c r="B61" s="27"/>
      <c r="C61" s="29"/>
      <c r="D61" s="36"/>
      <c r="E61" s="36"/>
      <c r="F61" s="36"/>
      <c r="G61" s="36"/>
      <c r="H61" s="36"/>
    </row>
    <row r="62" spans="1:8" ht="144" x14ac:dyDescent="0.3">
      <c r="A62" s="39" t="s">
        <v>179</v>
      </c>
      <c r="B62" s="27" t="s">
        <v>187</v>
      </c>
      <c r="C62" s="29"/>
      <c r="D62" s="36"/>
      <c r="E62" s="37" t="s">
        <v>283</v>
      </c>
      <c r="F62" s="37" t="s">
        <v>283</v>
      </c>
      <c r="G62" s="37" t="s">
        <v>283</v>
      </c>
      <c r="H62" s="37" t="s">
        <v>283</v>
      </c>
    </row>
    <row r="63" spans="1:8" x14ac:dyDescent="0.3">
      <c r="A63" s="39"/>
      <c r="B63" s="30" t="s">
        <v>88</v>
      </c>
      <c r="C63" s="31"/>
      <c r="D63" s="36">
        <v>0</v>
      </c>
      <c r="E63" s="36">
        <v>0</v>
      </c>
      <c r="F63" s="36">
        <v>0</v>
      </c>
      <c r="G63" s="36">
        <v>0</v>
      </c>
      <c r="H63" s="36">
        <v>0</v>
      </c>
    </row>
    <row r="64" spans="1:8" x14ac:dyDescent="0.3">
      <c r="A64" s="39"/>
      <c r="B64" s="30" t="s">
        <v>89</v>
      </c>
      <c r="C64" s="31"/>
      <c r="D64" s="36">
        <v>0</v>
      </c>
      <c r="E64" s="36">
        <v>0</v>
      </c>
      <c r="F64" s="36">
        <v>0</v>
      </c>
      <c r="G64" s="36">
        <v>0</v>
      </c>
      <c r="H64" s="36">
        <v>0</v>
      </c>
    </row>
    <row r="65" spans="1:8" x14ac:dyDescent="0.3">
      <c r="A65" s="39"/>
      <c r="B65" s="27"/>
      <c r="C65" s="29"/>
      <c r="D65" s="36"/>
      <c r="E65" s="36"/>
      <c r="F65" s="36"/>
      <c r="G65" s="36"/>
      <c r="H65" s="36"/>
    </row>
    <row r="66" spans="1:8" ht="57.6" x14ac:dyDescent="0.3">
      <c r="A66" s="39" t="s">
        <v>186</v>
      </c>
      <c r="B66" s="27" t="s">
        <v>190</v>
      </c>
      <c r="C66" s="29" t="s">
        <v>24</v>
      </c>
      <c r="D66" s="36"/>
      <c r="E66" s="37" t="s">
        <v>324</v>
      </c>
      <c r="F66" s="37" t="s">
        <v>324</v>
      </c>
      <c r="G66" s="37" t="s">
        <v>324</v>
      </c>
      <c r="H66" s="37" t="s">
        <v>324</v>
      </c>
    </row>
    <row r="67" spans="1:8" x14ac:dyDescent="0.3">
      <c r="A67" s="39"/>
      <c r="B67" s="30" t="s">
        <v>88</v>
      </c>
      <c r="C67" s="31"/>
      <c r="D67" s="36">
        <f>(E67+F67+H67)/3</f>
        <v>0</v>
      </c>
      <c r="E67" s="36">
        <v>0</v>
      </c>
      <c r="F67" s="36">
        <v>0</v>
      </c>
      <c r="G67" s="36">
        <v>5</v>
      </c>
      <c r="H67" s="36">
        <v>0</v>
      </c>
    </row>
    <row r="68" spans="1:8" x14ac:dyDescent="0.3">
      <c r="A68" s="39"/>
      <c r="B68" s="30" t="s">
        <v>89</v>
      </c>
      <c r="C68" s="31"/>
      <c r="D68" s="36">
        <v>5</v>
      </c>
      <c r="E68" s="36">
        <v>5</v>
      </c>
      <c r="F68" s="36">
        <v>5</v>
      </c>
      <c r="G68" s="36">
        <v>5</v>
      </c>
      <c r="H68" s="36">
        <v>5</v>
      </c>
    </row>
    <row r="69" spans="1:8" x14ac:dyDescent="0.3">
      <c r="A69" s="39"/>
      <c r="B69" s="27"/>
      <c r="C69" s="29"/>
      <c r="D69" s="36"/>
      <c r="E69" s="36"/>
      <c r="F69" s="36"/>
      <c r="G69" s="36"/>
      <c r="H69" s="36"/>
    </row>
    <row r="70" spans="1:8" ht="57.6" x14ac:dyDescent="0.3">
      <c r="A70" s="39" t="s">
        <v>189</v>
      </c>
      <c r="B70" s="27" t="s">
        <v>201</v>
      </c>
      <c r="C70" s="29" t="s">
        <v>24</v>
      </c>
      <c r="D70" s="36"/>
      <c r="E70" s="37" t="s">
        <v>285</v>
      </c>
      <c r="F70" s="37" t="s">
        <v>285</v>
      </c>
      <c r="G70" s="37" t="s">
        <v>285</v>
      </c>
      <c r="H70" s="37" t="s">
        <v>285</v>
      </c>
    </row>
    <row r="71" spans="1:8" x14ac:dyDescent="0.3">
      <c r="A71" s="39"/>
      <c r="B71" s="30" t="s">
        <v>88</v>
      </c>
      <c r="C71" s="31"/>
      <c r="D71" s="36">
        <f>(E71+F71+H71)/3</f>
        <v>5</v>
      </c>
      <c r="E71" s="36">
        <v>5</v>
      </c>
      <c r="F71" s="36">
        <v>5</v>
      </c>
      <c r="G71" s="36">
        <v>5</v>
      </c>
      <c r="H71" s="36">
        <v>5</v>
      </c>
    </row>
    <row r="72" spans="1:8" x14ac:dyDescent="0.3">
      <c r="A72" s="39"/>
      <c r="B72" s="30" t="s">
        <v>89</v>
      </c>
      <c r="C72" s="31"/>
      <c r="D72" s="36">
        <v>5</v>
      </c>
      <c r="E72" s="36">
        <v>5</v>
      </c>
      <c r="F72" s="36">
        <v>5</v>
      </c>
      <c r="G72" s="36">
        <v>5</v>
      </c>
      <c r="H72" s="36">
        <v>5</v>
      </c>
    </row>
    <row r="73" spans="1:8" x14ac:dyDescent="0.3">
      <c r="A73" s="39"/>
      <c r="B73" s="27"/>
      <c r="C73" s="29"/>
      <c r="D73" s="36"/>
      <c r="E73" s="36"/>
      <c r="F73" s="36"/>
      <c r="G73" s="36"/>
      <c r="H73" s="36"/>
    </row>
    <row r="74" spans="1:8" ht="144" x14ac:dyDescent="0.3">
      <c r="A74" s="39" t="s">
        <v>202</v>
      </c>
      <c r="B74" s="27" t="s">
        <v>263</v>
      </c>
      <c r="C74" s="29"/>
      <c r="D74" s="36"/>
      <c r="E74" s="37" t="s">
        <v>288</v>
      </c>
      <c r="F74" s="37" t="s">
        <v>288</v>
      </c>
      <c r="G74" s="37" t="s">
        <v>288</v>
      </c>
      <c r="H74" s="37" t="s">
        <v>288</v>
      </c>
    </row>
    <row r="75" spans="1:8" x14ac:dyDescent="0.3">
      <c r="A75" s="39"/>
      <c r="B75" s="30" t="s">
        <v>88</v>
      </c>
      <c r="C75" s="31"/>
      <c r="D75" s="36">
        <v>0</v>
      </c>
      <c r="E75" s="36">
        <v>0</v>
      </c>
      <c r="F75" s="36">
        <v>0</v>
      </c>
      <c r="G75" s="36">
        <v>0</v>
      </c>
      <c r="H75" s="36">
        <v>0</v>
      </c>
    </row>
    <row r="76" spans="1:8" x14ac:dyDescent="0.3">
      <c r="A76" s="39"/>
      <c r="B76" s="30" t="s">
        <v>89</v>
      </c>
      <c r="C76" s="31"/>
      <c r="D76" s="36">
        <v>0</v>
      </c>
      <c r="E76" s="36">
        <v>0</v>
      </c>
      <c r="F76" s="36">
        <v>0</v>
      </c>
      <c r="G76" s="36">
        <v>0</v>
      </c>
      <c r="H76" s="36">
        <v>0</v>
      </c>
    </row>
    <row r="77" spans="1:8" x14ac:dyDescent="0.3">
      <c r="A77" s="39"/>
      <c r="B77" s="27"/>
      <c r="C77" s="29"/>
      <c r="D77" s="36"/>
      <c r="E77" s="36"/>
      <c r="F77" s="36"/>
      <c r="G77" s="36"/>
      <c r="H77" s="36"/>
    </row>
    <row r="78" spans="1:8" ht="201.6" x14ac:dyDescent="0.3">
      <c r="A78" s="39" t="s">
        <v>203</v>
      </c>
      <c r="B78" s="27" t="s">
        <v>208</v>
      </c>
      <c r="C78" s="29" t="s">
        <v>24</v>
      </c>
      <c r="D78" s="36"/>
      <c r="E78" s="37" t="s">
        <v>288</v>
      </c>
      <c r="F78" s="37" t="s">
        <v>288</v>
      </c>
      <c r="G78" s="37" t="s">
        <v>288</v>
      </c>
      <c r="H78" s="37" t="s">
        <v>288</v>
      </c>
    </row>
    <row r="79" spans="1:8" x14ac:dyDescent="0.3">
      <c r="A79" s="39"/>
      <c r="B79" s="30" t="s">
        <v>88</v>
      </c>
      <c r="C79" s="31"/>
      <c r="D79" s="36">
        <v>0</v>
      </c>
      <c r="E79" s="36">
        <v>0</v>
      </c>
      <c r="F79" s="36">
        <v>0</v>
      </c>
      <c r="G79" s="36">
        <v>0</v>
      </c>
      <c r="H79" s="36">
        <v>0</v>
      </c>
    </row>
    <row r="80" spans="1:8" x14ac:dyDescent="0.3">
      <c r="A80" s="39"/>
      <c r="B80" s="30" t="s">
        <v>89</v>
      </c>
      <c r="C80" s="31"/>
      <c r="D80" s="36">
        <v>0</v>
      </c>
      <c r="E80" s="36">
        <v>0</v>
      </c>
      <c r="F80" s="36">
        <v>0</v>
      </c>
      <c r="G80" s="36">
        <v>0</v>
      </c>
      <c r="H80" s="36">
        <v>0</v>
      </c>
    </row>
    <row r="81" spans="1:8" x14ac:dyDescent="0.3">
      <c r="A81" s="39"/>
      <c r="B81" s="27"/>
      <c r="C81" s="29"/>
      <c r="D81" s="36"/>
      <c r="E81" s="36"/>
      <c r="F81" s="36"/>
      <c r="G81" s="36"/>
      <c r="H81" s="36"/>
    </row>
    <row r="82" spans="1:8" ht="43.2" x14ac:dyDescent="0.3">
      <c r="A82" s="39" t="s">
        <v>207</v>
      </c>
      <c r="B82" s="27" t="s">
        <v>220</v>
      </c>
      <c r="C82" s="29" t="s">
        <v>24</v>
      </c>
      <c r="D82" s="36"/>
      <c r="E82" s="37" t="s">
        <v>288</v>
      </c>
      <c r="F82" s="37" t="s">
        <v>288</v>
      </c>
      <c r="G82" s="37" t="s">
        <v>288</v>
      </c>
      <c r="H82" s="37" t="s">
        <v>288</v>
      </c>
    </row>
    <row r="83" spans="1:8" x14ac:dyDescent="0.3">
      <c r="A83" s="39"/>
      <c r="B83" s="30" t="s">
        <v>88</v>
      </c>
      <c r="C83" s="31"/>
      <c r="D83" s="36">
        <f>(E83+F83+H83)/3</f>
        <v>0</v>
      </c>
      <c r="E83" s="36">
        <v>0</v>
      </c>
      <c r="F83" s="36">
        <v>0</v>
      </c>
      <c r="G83" s="36">
        <v>0</v>
      </c>
      <c r="H83" s="36">
        <v>0</v>
      </c>
    </row>
    <row r="84" spans="1:8" x14ac:dyDescent="0.3">
      <c r="A84" s="39"/>
      <c r="B84" s="30" t="s">
        <v>89</v>
      </c>
      <c r="C84" s="31"/>
      <c r="D84" s="36">
        <v>0</v>
      </c>
      <c r="E84" s="36">
        <v>0</v>
      </c>
      <c r="F84" s="36">
        <v>0</v>
      </c>
      <c r="G84" s="36">
        <v>0</v>
      </c>
      <c r="H84" s="36">
        <v>0</v>
      </c>
    </row>
    <row r="85" spans="1:8" x14ac:dyDescent="0.3">
      <c r="A85" s="39"/>
      <c r="B85" s="27"/>
      <c r="C85" s="29"/>
      <c r="D85" s="36"/>
      <c r="E85" s="36"/>
      <c r="F85" s="36"/>
      <c r="G85" s="36"/>
      <c r="H85" s="36"/>
    </row>
    <row r="86" spans="1:8" ht="57.6" x14ac:dyDescent="0.3">
      <c r="A86" s="39" t="s">
        <v>219</v>
      </c>
      <c r="B86" s="27" t="s">
        <v>229</v>
      </c>
      <c r="C86" s="29" t="s">
        <v>24</v>
      </c>
      <c r="D86" s="36"/>
      <c r="E86" s="37" t="s">
        <v>286</v>
      </c>
      <c r="F86" s="37" t="s">
        <v>286</v>
      </c>
      <c r="G86" s="37" t="s">
        <v>286</v>
      </c>
      <c r="H86" s="37" t="s">
        <v>286</v>
      </c>
    </row>
    <row r="87" spans="1:8" x14ac:dyDescent="0.3">
      <c r="A87" s="39"/>
      <c r="B87" s="30" t="s">
        <v>88</v>
      </c>
      <c r="C87" s="31"/>
      <c r="D87" s="36">
        <v>0</v>
      </c>
      <c r="E87" s="36">
        <v>0</v>
      </c>
      <c r="F87" s="36">
        <v>0</v>
      </c>
      <c r="G87" s="36">
        <v>0</v>
      </c>
      <c r="H87" s="36">
        <v>0</v>
      </c>
    </row>
    <row r="88" spans="1:8" x14ac:dyDescent="0.3">
      <c r="A88" s="39"/>
      <c r="B88" s="30" t="s">
        <v>89</v>
      </c>
      <c r="C88" s="31"/>
      <c r="D88" s="36">
        <v>0</v>
      </c>
      <c r="E88" s="36">
        <v>0</v>
      </c>
      <c r="F88" s="36">
        <v>0</v>
      </c>
      <c r="G88" s="36">
        <v>0</v>
      </c>
      <c r="H88" s="36">
        <v>0</v>
      </c>
    </row>
    <row r="89" spans="1:8" x14ac:dyDescent="0.3">
      <c r="A89" s="39"/>
      <c r="B89" s="27"/>
      <c r="C89" s="29"/>
      <c r="D89" s="36"/>
      <c r="E89" s="36"/>
      <c r="F89" s="36"/>
      <c r="G89" s="36"/>
      <c r="H89" s="36"/>
    </row>
    <row r="90" spans="1:8" ht="100.8" x14ac:dyDescent="0.3">
      <c r="A90" s="39" t="s">
        <v>228</v>
      </c>
      <c r="B90" s="27" t="s">
        <v>238</v>
      </c>
      <c r="C90" s="29" t="s">
        <v>24</v>
      </c>
      <c r="D90" s="36"/>
      <c r="E90" s="37" t="s">
        <v>286</v>
      </c>
      <c r="F90" s="37" t="s">
        <v>286</v>
      </c>
      <c r="G90" s="37" t="s">
        <v>286</v>
      </c>
      <c r="H90" s="37" t="s">
        <v>286</v>
      </c>
    </row>
    <row r="91" spans="1:8" x14ac:dyDescent="0.3">
      <c r="A91" s="39"/>
      <c r="B91" s="30" t="s">
        <v>88</v>
      </c>
      <c r="C91" s="31"/>
      <c r="D91" s="36">
        <v>0</v>
      </c>
      <c r="E91" s="36">
        <v>0</v>
      </c>
      <c r="F91" s="36">
        <v>0</v>
      </c>
      <c r="G91" s="36">
        <v>0</v>
      </c>
      <c r="H91" s="36">
        <v>0</v>
      </c>
    </row>
    <row r="92" spans="1:8" x14ac:dyDescent="0.3">
      <c r="A92" s="39"/>
      <c r="B92" s="30" t="s">
        <v>89</v>
      </c>
      <c r="C92" s="31"/>
      <c r="D92" s="36">
        <v>0</v>
      </c>
      <c r="E92" s="36">
        <v>0</v>
      </c>
      <c r="F92" s="36">
        <v>0</v>
      </c>
      <c r="G92" s="36">
        <v>0</v>
      </c>
      <c r="H92" s="36">
        <v>0</v>
      </c>
    </row>
    <row r="93" spans="1:8" x14ac:dyDescent="0.3">
      <c r="A93" s="39"/>
      <c r="B93" s="27"/>
      <c r="C93" s="29"/>
      <c r="D93" s="36"/>
      <c r="E93" s="36"/>
      <c r="F93" s="36"/>
      <c r="G93" s="36"/>
      <c r="H93" s="36"/>
    </row>
    <row r="94" spans="1:8" ht="119.4" customHeight="1" x14ac:dyDescent="0.3">
      <c r="A94" s="39" t="s">
        <v>237</v>
      </c>
      <c r="B94" s="27" t="s">
        <v>240</v>
      </c>
      <c r="C94" s="29" t="s">
        <v>24</v>
      </c>
      <c r="D94" s="36"/>
      <c r="E94" s="37" t="s">
        <v>286</v>
      </c>
      <c r="F94" s="37" t="s">
        <v>286</v>
      </c>
      <c r="G94" s="37" t="s">
        <v>286</v>
      </c>
      <c r="H94" s="37" t="s">
        <v>286</v>
      </c>
    </row>
    <row r="95" spans="1:8" x14ac:dyDescent="0.3">
      <c r="A95" s="39"/>
      <c r="B95" s="30" t="s">
        <v>88</v>
      </c>
      <c r="C95" s="31"/>
      <c r="D95" s="36">
        <v>0</v>
      </c>
      <c r="E95" s="36">
        <v>0</v>
      </c>
      <c r="F95" s="36">
        <v>0</v>
      </c>
      <c r="G95" s="36">
        <v>0</v>
      </c>
      <c r="H95" s="36">
        <v>0</v>
      </c>
    </row>
    <row r="96" spans="1:8" x14ac:dyDescent="0.3">
      <c r="A96" s="39"/>
      <c r="B96" s="30" t="s">
        <v>89</v>
      </c>
      <c r="C96" s="31"/>
      <c r="D96" s="36">
        <v>0</v>
      </c>
      <c r="E96" s="36">
        <v>0</v>
      </c>
      <c r="F96" s="36">
        <v>0</v>
      </c>
      <c r="G96" s="36">
        <v>0</v>
      </c>
      <c r="H96" s="36">
        <v>0</v>
      </c>
    </row>
    <row r="97" spans="1:8" x14ac:dyDescent="0.3">
      <c r="A97" s="39"/>
      <c r="B97" s="27"/>
      <c r="C97" s="29"/>
      <c r="D97" s="36"/>
      <c r="E97" s="36"/>
      <c r="F97" s="36"/>
      <c r="G97" s="36"/>
      <c r="H97" s="36"/>
    </row>
    <row r="98" spans="1:8" s="186" customFormat="1" ht="144" x14ac:dyDescent="0.3">
      <c r="A98" s="73" t="s">
        <v>239</v>
      </c>
      <c r="B98" s="74" t="s">
        <v>244</v>
      </c>
      <c r="C98" s="36"/>
      <c r="D98" s="36"/>
      <c r="E98" s="37" t="s">
        <v>331</v>
      </c>
      <c r="F98" s="37" t="s">
        <v>331</v>
      </c>
      <c r="G98" s="37" t="s">
        <v>332</v>
      </c>
      <c r="H98" s="37" t="s">
        <v>331</v>
      </c>
    </row>
    <row r="99" spans="1:8" s="186" customFormat="1" x14ac:dyDescent="0.3">
      <c r="A99" s="73"/>
      <c r="B99" s="30" t="s">
        <v>88</v>
      </c>
      <c r="C99" s="31"/>
      <c r="D99" s="84">
        <f>(E99+F99+G99+H99)/4</f>
        <v>1.25</v>
      </c>
      <c r="E99" s="36">
        <v>0</v>
      </c>
      <c r="F99" s="36">
        <v>0</v>
      </c>
      <c r="G99" s="36">
        <v>5</v>
      </c>
      <c r="H99" s="36">
        <v>0</v>
      </c>
    </row>
    <row r="100" spans="1:8" s="186" customFormat="1" x14ac:dyDescent="0.3">
      <c r="A100" s="73"/>
      <c r="B100" s="30" t="s">
        <v>89</v>
      </c>
      <c r="C100" s="31"/>
      <c r="D100" s="36">
        <v>5</v>
      </c>
      <c r="E100" s="36">
        <v>5</v>
      </c>
      <c r="F100" s="36">
        <v>5</v>
      </c>
      <c r="G100" s="36">
        <v>5</v>
      </c>
      <c r="H100" s="36">
        <v>5</v>
      </c>
    </row>
    <row r="101" spans="1:8" x14ac:dyDescent="0.3">
      <c r="A101" s="39"/>
      <c r="B101" s="27"/>
      <c r="C101" s="29"/>
      <c r="D101" s="36"/>
      <c r="E101" s="36"/>
      <c r="F101" s="36"/>
      <c r="G101" s="36"/>
      <c r="H101" s="36"/>
    </row>
    <row r="102" spans="1:8" ht="86.4" x14ac:dyDescent="0.3">
      <c r="A102" s="39" t="s">
        <v>243</v>
      </c>
      <c r="B102" s="27" t="s">
        <v>251</v>
      </c>
      <c r="C102" s="29"/>
      <c r="D102" s="36"/>
      <c r="E102" s="37">
        <v>100</v>
      </c>
      <c r="F102" s="37">
        <v>83</v>
      </c>
      <c r="G102" s="37">
        <v>96</v>
      </c>
      <c r="H102" s="37">
        <v>97</v>
      </c>
    </row>
    <row r="103" spans="1:8" x14ac:dyDescent="0.3">
      <c r="A103" s="39"/>
      <c r="B103" s="30" t="s">
        <v>88</v>
      </c>
      <c r="C103" s="31"/>
      <c r="D103" s="84">
        <f>(E103+F103+G103+H103)/4</f>
        <v>3.75</v>
      </c>
      <c r="E103" s="36">
        <v>5</v>
      </c>
      <c r="F103" s="36">
        <v>0</v>
      </c>
      <c r="G103" s="36">
        <v>5</v>
      </c>
      <c r="H103" s="36">
        <v>5</v>
      </c>
    </row>
    <row r="104" spans="1:8" x14ac:dyDescent="0.3">
      <c r="A104" s="39"/>
      <c r="B104" s="30" t="s">
        <v>89</v>
      </c>
      <c r="C104" s="31"/>
      <c r="D104" s="36">
        <v>5</v>
      </c>
      <c r="E104" s="36">
        <v>5</v>
      </c>
      <c r="F104" s="36">
        <v>5</v>
      </c>
      <c r="G104" s="36">
        <v>5</v>
      </c>
      <c r="H104" s="36">
        <v>5</v>
      </c>
    </row>
    <row r="106" spans="1:8" x14ac:dyDescent="0.3">
      <c r="D106" s="91">
        <f>D6+D11+D15+D19+D23+D27+D31+D35+D39+D43+D47+D51+D55+D59+D63+D67+D71+D75+D79+D83+D87+D91+D95+D99+D103</f>
        <v>52.75</v>
      </c>
      <c r="E106" s="91">
        <f t="shared" ref="E106:H106" si="0">E6+E11+E15+E19+E23+E27+E31+E35+E39+E43+E47+E51+E55+E59+E63+E67+E71+E75+E79+E83+E87+E91+E95+E99+E103</f>
        <v>64</v>
      </c>
      <c r="F106" s="91">
        <f t="shared" si="0"/>
        <v>49</v>
      </c>
      <c r="G106" s="91">
        <f t="shared" si="0"/>
        <v>57</v>
      </c>
      <c r="H106" s="91">
        <f t="shared" si="0"/>
        <v>40</v>
      </c>
    </row>
    <row r="107" spans="1:8" x14ac:dyDescent="0.3">
      <c r="D107" s="91">
        <f>D7+D12+D16+D20+D24+D28+D32+D36+D40+D44+D48+D52+D56+D60+D64+D68+D72+D76+D80+D84+D88+D92+D96+D100+D104</f>
        <v>85</v>
      </c>
      <c r="E107" s="91">
        <f t="shared" ref="E107:H107" si="1">E7+E12+E16+E20+E24+E28+E32+E36+E40+E44+E48+E52+E56+E60+E64+E68+E72+E76+E80+E84+E88+E92+E96+E100+E104</f>
        <v>75</v>
      </c>
      <c r="F107" s="91">
        <f t="shared" si="1"/>
        <v>85</v>
      </c>
      <c r="G107" s="91">
        <f t="shared" si="1"/>
        <v>85</v>
      </c>
      <c r="H107" s="91">
        <f t="shared" si="1"/>
        <v>85</v>
      </c>
    </row>
    <row r="108" spans="1:8" x14ac:dyDescent="0.3">
      <c r="D108" s="91"/>
    </row>
  </sheetData>
  <mergeCells count="2">
    <mergeCell ref="A2:H2"/>
    <mergeCell ref="E1:H1"/>
  </mergeCells>
  <pageMargins left="0.7" right="0.7" top="0.75" bottom="0.75" header="0.3" footer="0.3"/>
  <pageSetup paperSize="9" scale="46" orientation="portrait" r:id="rId1"/>
  <rowBreaks count="1" manualBreakCount="1">
    <brk id="6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view="pageBreakPreview" topLeftCell="A4" zoomScale="110" zoomScaleNormal="100" zoomScaleSheetLayoutView="110" workbookViewId="0">
      <selection activeCell="G8" sqref="G8"/>
    </sheetView>
  </sheetViews>
  <sheetFormatPr defaultRowHeight="14.4" x14ac:dyDescent="0.3"/>
  <cols>
    <col min="1" max="1" width="5" customWidth="1"/>
    <col min="2" max="2" width="29.88671875" customWidth="1"/>
    <col min="4" max="4" width="14.6640625" customWidth="1"/>
    <col min="5" max="5" width="14.109375" customWidth="1"/>
  </cols>
  <sheetData>
    <row r="1" spans="1:8" s="69" customFormat="1" ht="103.95" customHeight="1" x14ac:dyDescent="0.3">
      <c r="A1" s="40"/>
      <c r="B1" s="20"/>
      <c r="C1" s="65"/>
      <c r="D1" s="65"/>
      <c r="E1" s="181" t="s">
        <v>303</v>
      </c>
      <c r="F1" s="181"/>
      <c r="G1" s="181"/>
    </row>
    <row r="2" spans="1:8" ht="22.2" customHeight="1" x14ac:dyDescent="0.3">
      <c r="A2" s="182" t="s">
        <v>300</v>
      </c>
      <c r="B2" s="182"/>
      <c r="C2" s="182"/>
      <c r="D2" s="182"/>
      <c r="E2" s="182"/>
      <c r="F2" s="182"/>
      <c r="G2" s="182"/>
    </row>
    <row r="3" spans="1:8" ht="16.95" customHeight="1" x14ac:dyDescent="0.3">
      <c r="A3" s="182" t="s">
        <v>270</v>
      </c>
      <c r="B3" s="182"/>
      <c r="C3" s="182"/>
      <c r="D3" s="182"/>
      <c r="E3" s="182"/>
      <c r="F3" s="182"/>
      <c r="G3" s="182"/>
    </row>
    <row r="5" spans="1:8" ht="106.2" customHeight="1" x14ac:dyDescent="0.3">
      <c r="A5" s="28" t="s">
        <v>0</v>
      </c>
      <c r="B5" s="28" t="s">
        <v>264</v>
      </c>
      <c r="C5" s="28" t="s">
        <v>265</v>
      </c>
      <c r="D5" s="28" t="s">
        <v>266</v>
      </c>
      <c r="E5" s="28" t="s">
        <v>267</v>
      </c>
      <c r="F5" s="28" t="s">
        <v>268</v>
      </c>
      <c r="G5" s="28" t="s">
        <v>269</v>
      </c>
      <c r="H5">
        <v>5</v>
      </c>
    </row>
    <row r="6" spans="1:8" x14ac:dyDescent="0.3">
      <c r="A6" s="26"/>
      <c r="B6" s="26" t="str">
        <f>'1 ГРУППА '!E3</f>
        <v>АДМ</v>
      </c>
      <c r="C6" s="67">
        <f>'1 ГРУППА '!E107</f>
        <v>125</v>
      </c>
      <c r="D6" s="67">
        <f>'1 ГРУППА '!E106</f>
        <v>56</v>
      </c>
      <c r="E6" s="42">
        <f>D6/C6</f>
        <v>0.44800000000000001</v>
      </c>
      <c r="F6" s="88">
        <f>E6*5</f>
        <v>2.2400000000000002</v>
      </c>
      <c r="G6" s="29">
        <v>4</v>
      </c>
      <c r="H6">
        <f>F6*100/H5</f>
        <v>44.800000000000004</v>
      </c>
    </row>
    <row r="7" spans="1:8" x14ac:dyDescent="0.3">
      <c r="A7" s="26"/>
      <c r="B7" s="26" t="str">
        <f>'1 ГРУППА '!F3</f>
        <v>УК</v>
      </c>
      <c r="C7" s="67">
        <f>'1 ГРУППА '!F107</f>
        <v>115</v>
      </c>
      <c r="D7" s="67">
        <f>'1 ГРУППА '!F106</f>
        <v>69</v>
      </c>
      <c r="E7" s="42">
        <f t="shared" ref="E7:E9" si="0">D7/C7</f>
        <v>0.6</v>
      </c>
      <c r="F7" s="42">
        <f>E7*5</f>
        <v>3</v>
      </c>
      <c r="G7" s="29">
        <v>2</v>
      </c>
      <c r="H7" s="85">
        <f>F7*100/H5</f>
        <v>60</v>
      </c>
    </row>
    <row r="8" spans="1:8" s="69" customFormat="1" x14ac:dyDescent="0.3">
      <c r="A8" s="26"/>
      <c r="B8" s="26" t="str">
        <f>'1 ГРУППА '!G3</f>
        <v>УО</v>
      </c>
      <c r="C8" s="67">
        <f>'1 ГРУППА '!G107</f>
        <v>105</v>
      </c>
      <c r="D8" s="67">
        <f>'1 ГРУППА '!G106</f>
        <v>58</v>
      </c>
      <c r="E8" s="42">
        <f t="shared" si="0"/>
        <v>0.55238095238095242</v>
      </c>
      <c r="F8" s="42">
        <f t="shared" ref="F8:F9" si="1">E8*5</f>
        <v>2.7619047619047619</v>
      </c>
      <c r="G8" s="29">
        <v>3</v>
      </c>
      <c r="H8" s="85">
        <f>F8*100/H5</f>
        <v>55.238095238095241</v>
      </c>
    </row>
    <row r="9" spans="1:8" x14ac:dyDescent="0.3">
      <c r="A9" s="26"/>
      <c r="B9" s="26" t="str">
        <f>'1 ГРУППА '!H3</f>
        <v>УФ</v>
      </c>
      <c r="C9" s="67">
        <f>'1 ГРУППА '!H107</f>
        <v>95</v>
      </c>
      <c r="D9" s="67">
        <f>'1 ГРУППА '!H106</f>
        <v>66</v>
      </c>
      <c r="E9" s="42">
        <f t="shared" si="0"/>
        <v>0.69473684210526321</v>
      </c>
      <c r="F9" s="42">
        <f t="shared" si="1"/>
        <v>3.4736842105263159</v>
      </c>
      <c r="G9" s="29">
        <v>1</v>
      </c>
      <c r="H9" s="85">
        <f>F9*100/H5</f>
        <v>69.473684210526329</v>
      </c>
    </row>
    <row r="11" spans="1:8" x14ac:dyDescent="0.3">
      <c r="B11" s="86" t="s">
        <v>330</v>
      </c>
      <c r="C11" s="75"/>
      <c r="D11" s="75"/>
      <c r="F11" s="87">
        <f>(F6+F7+F8+F9)/4</f>
        <v>2.8688972431077691</v>
      </c>
    </row>
  </sheetData>
  <mergeCells count="3">
    <mergeCell ref="A2:G2"/>
    <mergeCell ref="A3:G3"/>
    <mergeCell ref="E1:G1"/>
  </mergeCells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view="pageBreakPreview" topLeftCell="A4" zoomScale="110" zoomScaleNormal="100" zoomScaleSheetLayoutView="110" workbookViewId="0">
      <selection activeCell="I6" sqref="I6:J10"/>
    </sheetView>
  </sheetViews>
  <sheetFormatPr defaultRowHeight="14.4" x14ac:dyDescent="0.3"/>
  <cols>
    <col min="1" max="1" width="5" customWidth="1"/>
    <col min="2" max="2" width="29.88671875" customWidth="1"/>
    <col min="4" max="4" width="14.6640625" customWidth="1"/>
    <col min="5" max="5" width="14.109375" customWidth="1"/>
  </cols>
  <sheetData>
    <row r="1" spans="1:8" s="69" customFormat="1" ht="103.95" customHeight="1" x14ac:dyDescent="0.3">
      <c r="A1" s="40"/>
      <c r="B1" s="20"/>
      <c r="C1" s="65"/>
      <c r="D1" s="65"/>
      <c r="E1" s="181" t="s">
        <v>304</v>
      </c>
      <c r="F1" s="181"/>
      <c r="G1" s="181"/>
    </row>
    <row r="2" spans="1:8" ht="31.2" customHeight="1" x14ac:dyDescent="0.3">
      <c r="A2" s="182" t="s">
        <v>300</v>
      </c>
      <c r="B2" s="182"/>
      <c r="C2" s="182"/>
      <c r="D2" s="182"/>
      <c r="E2" s="182"/>
      <c r="F2" s="182"/>
      <c r="G2" s="182"/>
    </row>
    <row r="3" spans="1:8" x14ac:dyDescent="0.3">
      <c r="A3" s="182" t="s">
        <v>271</v>
      </c>
      <c r="B3" s="182"/>
      <c r="C3" s="182"/>
      <c r="D3" s="182"/>
      <c r="E3" s="182"/>
      <c r="F3" s="182"/>
      <c r="G3" s="182"/>
    </row>
    <row r="5" spans="1:8" ht="106.2" customHeight="1" x14ac:dyDescent="0.3">
      <c r="A5" s="28" t="s">
        <v>0</v>
      </c>
      <c r="B5" s="28" t="s">
        <v>264</v>
      </c>
      <c r="C5" s="28" t="s">
        <v>265</v>
      </c>
      <c r="D5" s="28" t="s">
        <v>266</v>
      </c>
      <c r="E5" s="28" t="s">
        <v>267</v>
      </c>
      <c r="F5" s="28" t="s">
        <v>268</v>
      </c>
      <c r="G5" s="28" t="s">
        <v>269</v>
      </c>
    </row>
    <row r="6" spans="1:8" s="186" customFormat="1" x14ac:dyDescent="0.3">
      <c r="A6" s="187"/>
      <c r="B6" s="187" t="str">
        <f>'3 ГРУППА'!E3</f>
        <v>СП</v>
      </c>
      <c r="C6" s="188">
        <f>'3 ГРУППА'!E107</f>
        <v>75</v>
      </c>
      <c r="D6" s="188">
        <f>'3 ГРУППА'!E106</f>
        <v>64</v>
      </c>
      <c r="E6" s="189">
        <f t="shared" ref="E6:E8" si="0">D6/C6</f>
        <v>0.85333333333333339</v>
      </c>
      <c r="F6" s="189">
        <f t="shared" ref="F6:F8" si="1">E6*5</f>
        <v>4.2666666666666666</v>
      </c>
      <c r="G6" s="36">
        <v>1</v>
      </c>
      <c r="H6" s="190">
        <f>F6*100/5</f>
        <v>85.333333333333343</v>
      </c>
    </row>
    <row r="7" spans="1:8" s="186" customFormat="1" x14ac:dyDescent="0.3">
      <c r="A7" s="187"/>
      <c r="B7" s="187" t="str">
        <f>'3 ГРУППА'!F3</f>
        <v>КСП</v>
      </c>
      <c r="C7" s="188">
        <f>'3 ГРУППА'!F107</f>
        <v>85</v>
      </c>
      <c r="D7" s="188">
        <f>'3 ГРУППА'!F106</f>
        <v>49</v>
      </c>
      <c r="E7" s="189">
        <f t="shared" si="0"/>
        <v>0.57647058823529407</v>
      </c>
      <c r="F7" s="191">
        <f t="shared" si="1"/>
        <v>2.8823529411764701</v>
      </c>
      <c r="G7" s="36">
        <v>3</v>
      </c>
      <c r="H7" s="190">
        <f>F7*100/5</f>
        <v>57.647058823529406</v>
      </c>
    </row>
    <row r="8" spans="1:8" x14ac:dyDescent="0.3">
      <c r="A8" s="26"/>
      <c r="B8" s="26" t="str">
        <f>'3 ГРУППА'!G3</f>
        <v>УИЗО</v>
      </c>
      <c r="C8" s="67">
        <f>'3 ГРУППА'!G107</f>
        <v>85</v>
      </c>
      <c r="D8" s="67">
        <f>'3 ГРУППА'!G106</f>
        <v>57</v>
      </c>
      <c r="E8" s="42">
        <f t="shared" si="0"/>
        <v>0.6705882352941176</v>
      </c>
      <c r="F8" s="93">
        <f t="shared" si="1"/>
        <v>3.3529411764705879</v>
      </c>
      <c r="G8" s="29">
        <v>2</v>
      </c>
      <c r="H8" s="85">
        <f>F8*100/5</f>
        <v>67.058823529411754</v>
      </c>
    </row>
    <row r="9" spans="1:8" s="69" customFormat="1" x14ac:dyDescent="0.3">
      <c r="A9" s="26"/>
      <c r="B9" s="26" t="str">
        <f>'3 ГРУППА'!H3</f>
        <v>УЖКХ</v>
      </c>
      <c r="C9" s="67">
        <f>'3 ГРУППА'!H107</f>
        <v>85</v>
      </c>
      <c r="D9" s="67">
        <f>'3 ГРУППА'!H106</f>
        <v>40</v>
      </c>
      <c r="E9" s="42">
        <f t="shared" ref="E9" si="2">D9/C9</f>
        <v>0.47058823529411764</v>
      </c>
      <c r="F9" s="88">
        <f t="shared" ref="F9" si="3">E9*5</f>
        <v>2.3529411764705883</v>
      </c>
      <c r="G9" s="29">
        <v>4</v>
      </c>
      <c r="H9" s="85">
        <f>F9*100/5</f>
        <v>47.058823529411768</v>
      </c>
    </row>
    <row r="10" spans="1:8" x14ac:dyDescent="0.3">
      <c r="B10" s="69"/>
    </row>
    <row r="11" spans="1:8" x14ac:dyDescent="0.3">
      <c r="B11" s="86" t="s">
        <v>330</v>
      </c>
      <c r="C11" s="87"/>
      <c r="D11" s="87"/>
      <c r="E11" s="87"/>
      <c r="F11" s="87">
        <f>(F6+F7+F8+F9)/4</f>
        <v>3.2137254901960781</v>
      </c>
    </row>
  </sheetData>
  <mergeCells count="3">
    <mergeCell ref="A2:G2"/>
    <mergeCell ref="A3:G3"/>
    <mergeCell ref="E1:G1"/>
  </mergeCells>
  <pageMargins left="0.7" right="0.7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zoomScale="70" zoomScaleNormal="100" zoomScaleSheetLayoutView="70" workbookViewId="0">
      <selection activeCell="D39" sqref="D39"/>
    </sheetView>
  </sheetViews>
  <sheetFormatPr defaultRowHeight="14.4" x14ac:dyDescent="0.3"/>
  <cols>
    <col min="2" max="2" width="21.33203125" customWidth="1"/>
    <col min="4" max="4" width="111" style="20" customWidth="1"/>
  </cols>
  <sheetData>
    <row r="1" spans="1:6" s="69" customFormat="1" ht="36" customHeight="1" x14ac:dyDescent="0.3">
      <c r="A1" s="40"/>
      <c r="B1" s="20"/>
      <c r="C1" s="65"/>
      <c r="D1" s="72" t="s">
        <v>305</v>
      </c>
      <c r="E1" s="72"/>
      <c r="F1" s="72"/>
    </row>
    <row r="2" spans="1:6" ht="26.4" customHeight="1" x14ac:dyDescent="0.3">
      <c r="A2" s="182" t="s">
        <v>272</v>
      </c>
      <c r="B2" s="182"/>
      <c r="C2" s="182"/>
      <c r="D2" s="182"/>
    </row>
    <row r="3" spans="1:6" x14ac:dyDescent="0.3">
      <c r="A3" s="182" t="s">
        <v>270</v>
      </c>
      <c r="B3" s="182"/>
      <c r="C3" s="182"/>
      <c r="D3" s="182"/>
    </row>
    <row r="5" spans="1:6" ht="49.2" customHeight="1" x14ac:dyDescent="0.3">
      <c r="A5" s="28" t="s">
        <v>0</v>
      </c>
      <c r="B5" s="28" t="s">
        <v>264</v>
      </c>
      <c r="C5" s="28" t="s">
        <v>269</v>
      </c>
      <c r="D5" s="28" t="s">
        <v>329</v>
      </c>
    </row>
    <row r="6" spans="1:6" ht="28.8" x14ac:dyDescent="0.3">
      <c r="A6" s="183">
        <v>1</v>
      </c>
      <c r="B6" s="183" t="str">
        <f>'1 ГРУППА '!E3</f>
        <v>АДМ</v>
      </c>
      <c r="C6" s="183">
        <f>'1 группа прил 3'!G6</f>
        <v>4</v>
      </c>
      <c r="D6" s="27" t="str">
        <f>'1 ГРУППА '!B5</f>
        <v>Своевременность разработки нормативных правовых актов, договоров и соглашений, формирующих расходные обязательства ТГО</v>
      </c>
    </row>
    <row r="7" spans="1:6" x14ac:dyDescent="0.3">
      <c r="A7" s="184"/>
      <c r="B7" s="184"/>
      <c r="C7" s="184"/>
      <c r="D7" s="27" t="str">
        <f>'1 ГРУППА '!B9</f>
        <v>Качество кассового планирования расходов местного бюджета главными администраторами</v>
      </c>
    </row>
    <row r="8" spans="1:6" ht="28.8" x14ac:dyDescent="0.3">
      <c r="A8" s="184"/>
      <c r="B8" s="184"/>
      <c r="C8" s="184"/>
      <c r="D8" s="27" t="str">
        <f>'1 ГРУППА '!B14</f>
        <v>Исполнение прогноза поступления доходов местного бюджета (за исключением безвозмездных поступлений) по итогам отчетного финансового года по главному администратору доходов местного бюджета</v>
      </c>
    </row>
    <row r="9" spans="1:6" ht="28.8" x14ac:dyDescent="0.3">
      <c r="A9" s="184"/>
      <c r="B9" s="184"/>
      <c r="C9" s="184"/>
      <c r="D9" s="27" t="str">
        <f>'1 ГРУППА '!B18</f>
        <v>Объем невыясненных поступлений, зачисленных в местного бюджета и не уточненных администратором доходов  местного бюджета и подведомственными ему учреждениями по состоянию на 31 декабря отчетного финансового года</v>
      </c>
    </row>
    <row r="10" spans="1:6" x14ac:dyDescent="0.3">
      <c r="A10" s="184"/>
      <c r="B10" s="184"/>
      <c r="C10" s="184"/>
      <c r="D10" s="27" t="str">
        <f>'1 ГРУППА '!B50</f>
        <v>Соблюдение сроков представления главным администратором годовой бюджетной отчетности</v>
      </c>
    </row>
    <row r="11" spans="1:6" ht="28.8" x14ac:dyDescent="0.3">
      <c r="A11" s="184"/>
      <c r="B11" s="184"/>
      <c r="C11" s="184"/>
      <c r="D11" s="27" t="str">
        <f>'1 ГРУППА '!B54</f>
        <v>Наличие несоответствий бюджетной отчетности главных администраторов требованиям к ее составлению и представлению</v>
      </c>
    </row>
    <row r="12" spans="1:6" ht="28.8" x14ac:dyDescent="0.3">
      <c r="A12" s="184"/>
      <c r="B12" s="184"/>
      <c r="C12" s="184"/>
      <c r="D12" s="27" t="str">
        <f>'1 ГРУППА '!B58</f>
        <v>Нарушение предельного срока, установленного Управлением финансов главному администратору для представления бюджетной отчетности, содержащей исправления, выявленных в ходе камеральной проверки</v>
      </c>
    </row>
    <row r="13" spans="1:6" ht="72" x14ac:dyDescent="0.3">
      <c r="A13" s="184"/>
      <c r="B13" s="184"/>
      <c r="C13" s="184"/>
      <c r="D13" s="27" t="str">
        <f>'1 ГРУППА '!B62</f>
        <v>Проведение мониторинга качества финансового менеджмента в отношении подведомственных главным администраторам получателей бюджетных средств, администраторов доходов местного бюджета, администраторов источников финансирования дефицита местного бюджета  (далее - администраторы средств местного бюджета), наличие и публикация рейтинга результатов их деятельности в сети Интернет, и (или) наличие отчета о результатах проведенного мониторинга качества финансового менеджмента (далее - отчет)</v>
      </c>
    </row>
    <row r="14" spans="1:6" ht="28.8" x14ac:dyDescent="0.3">
      <c r="A14" s="184"/>
      <c r="B14" s="184"/>
      <c r="C14" s="184"/>
      <c r="D14" s="74" t="str">
        <f>'1 ГРУППА '!B66</f>
        <v>Доля контрольных мероприятий, проведенных органами внешнего и внутреннего муниципального финансового контроля в отчетном финансовом году, в ходе которых выявлены бюджетные нарушения</v>
      </c>
    </row>
    <row r="15" spans="1:6" ht="72" x14ac:dyDescent="0.3">
      <c r="A15" s="184"/>
      <c r="B15" s="184"/>
      <c r="C15" s="184"/>
      <c r="D15" s="27" t="str">
        <f>'1 ГРУППА '!B74</f>
        <v>Размещение в полном объеме подведомственными главному администратору учреждениями на официальном сайте в сети Интернет www.bus.gov.ru  (далее - официальный сайт) информации, предусмотренной разделами I - VI, VIII приложения к Порядку предоставления информации муниципальным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№ 86н, по состоянию на 15 марта текущего года</v>
      </c>
    </row>
    <row r="16" spans="1:6" ht="28.8" x14ac:dyDescent="0.3">
      <c r="A16" s="184"/>
      <c r="B16" s="184"/>
      <c r="C16" s="184"/>
      <c r="D16" s="27" t="str">
        <f>'1 ГРУППА '!B86</f>
        <v xml:space="preserve">Доля муниципальных учреждений, выполнивших муниципальное задание, в общем количестве муниципальных учреждений, которым доведены муниципальные задания, по итогам отчетного года </v>
      </c>
    </row>
    <row r="17" spans="1:4" ht="43.2" x14ac:dyDescent="0.3">
      <c r="A17" s="184"/>
      <c r="B17" s="184"/>
      <c r="C17" s="184"/>
      <c r="D17" s="27" t="str">
        <f>'1 ГРУППА '!B90</f>
        <v>Наличие и размещение на официальном сайте главного администратора утвержденного перечня услуг,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 на оказание услуг (выполнение работ)</v>
      </c>
    </row>
    <row r="18" spans="1:4" x14ac:dyDescent="0.3">
      <c r="A18" s="184"/>
      <c r="B18" s="184"/>
      <c r="C18" s="184"/>
      <c r="D18" s="27" t="str">
        <f>'1 ГРУППА '!B98</f>
        <v>Доля недостач и хищений материальных ценностей</v>
      </c>
    </row>
    <row r="19" spans="1:4" x14ac:dyDescent="0.3">
      <c r="A19" s="183">
        <v>2</v>
      </c>
      <c r="B19" s="183" t="str">
        <f>'1 ГРУППА '!F3</f>
        <v>УК</v>
      </c>
      <c r="C19" s="183">
        <f>'1 группа прил 3'!G7</f>
        <v>2</v>
      </c>
      <c r="D19" s="74" t="str">
        <f>'1 ГРУППА '!B9</f>
        <v>Качество кассового планирования расходов местного бюджета главными администраторами</v>
      </c>
    </row>
    <row r="20" spans="1:4" s="69" customFormat="1" x14ac:dyDescent="0.3">
      <c r="A20" s="184"/>
      <c r="B20" s="184"/>
      <c r="C20" s="184"/>
      <c r="D20" s="74" t="str">
        <f>'1 ГРУППА '!B50</f>
        <v>Соблюдение сроков представления главным администратором годовой бюджетной отчетности</v>
      </c>
    </row>
    <row r="21" spans="1:4" s="69" customFormat="1" ht="28.8" x14ac:dyDescent="0.3">
      <c r="A21" s="184"/>
      <c r="B21" s="184"/>
      <c r="C21" s="184"/>
      <c r="D21" s="74" t="str">
        <f>'1 ГРУППА '!B54</f>
        <v>Наличие несоответствий бюджетной отчетности главных администраторов требованиям к ее составлению и представлению</v>
      </c>
    </row>
    <row r="22" spans="1:4" s="69" customFormat="1" ht="28.8" x14ac:dyDescent="0.3">
      <c r="A22" s="184"/>
      <c r="B22" s="184"/>
      <c r="C22" s="184"/>
      <c r="D22" s="74" t="str">
        <f>'1 ГРУППА '!B58</f>
        <v>Нарушение предельного срока, установленного Управлением финансов главному администратору для представления бюджетной отчетности, содержащей исправления, выявленных в ходе камеральной проверки</v>
      </c>
    </row>
    <row r="23" spans="1:4" s="69" customFormat="1" ht="72" x14ac:dyDescent="0.3">
      <c r="A23" s="184"/>
      <c r="B23" s="184"/>
      <c r="C23" s="184"/>
      <c r="D23" s="74" t="str">
        <f>'1 ГРУППА '!B62</f>
        <v>Проведение мониторинга качества финансового менеджмента в отношении подведомственных главным администраторам получателей бюджетных средств, администраторов доходов местного бюджета, администраторов источников финансирования дефицита местного бюджета  (далее - администраторы средств местного бюджета), наличие и публикация рейтинга результатов их деятельности в сети Интернет, и (или) наличие отчета о результатах проведенного мониторинга качества финансового менеджмента (далее - отчет)</v>
      </c>
    </row>
    <row r="24" spans="1:4" ht="28.8" x14ac:dyDescent="0.3">
      <c r="A24" s="184"/>
      <c r="B24" s="184"/>
      <c r="C24" s="184"/>
      <c r="D24" s="74" t="str">
        <f>'1 ГРУППА '!B66</f>
        <v>Доля контрольных мероприятий, проведенных органами внешнего и внутреннего муниципального финансового контроля в отчетном финансовом году, в ходе которых выявлены бюджетные нарушения</v>
      </c>
    </row>
    <row r="25" spans="1:4" ht="43.2" x14ac:dyDescent="0.3">
      <c r="A25" s="184"/>
      <c r="B25" s="184"/>
      <c r="C25" s="184"/>
      <c r="D25" s="74" t="str">
        <f>'1 ГРУППА '!B90</f>
        <v>Наличие и размещение на официальном сайте главного администратора утвержденного перечня услуг, оказываемых подведомственными учреждениями на платной основе в рамках предпринимательской и иной приносящей доход деятельности и (или) сверх установленного муниципального задания на оказание услуг (выполнение работ)</v>
      </c>
    </row>
    <row r="26" spans="1:4" x14ac:dyDescent="0.3">
      <c r="A26" s="184"/>
      <c r="B26" s="184"/>
      <c r="C26" s="184"/>
      <c r="D26" s="74" t="str">
        <f>'1 ГРУППА '!B98</f>
        <v>Доля недостач и хищений материальных ценностей</v>
      </c>
    </row>
    <row r="27" spans="1:4" s="69" customFormat="1" x14ac:dyDescent="0.3">
      <c r="A27" s="183">
        <v>3</v>
      </c>
      <c r="B27" s="183" t="str">
        <f>'1 ГРУППА '!G3</f>
        <v>УО</v>
      </c>
      <c r="C27" s="183">
        <f>'1 группа прил 3'!G8</f>
        <v>3</v>
      </c>
      <c r="D27" s="74" t="str">
        <f>'1 ГРУППА '!B9</f>
        <v>Качество кассового планирования расходов местного бюджета главными администраторами</v>
      </c>
    </row>
    <row r="28" spans="1:4" s="69" customFormat="1" x14ac:dyDescent="0.3">
      <c r="A28" s="184"/>
      <c r="B28" s="184"/>
      <c r="C28" s="184"/>
      <c r="D28" s="74" t="str">
        <f>'1 ГРУППА '!B50</f>
        <v>Соблюдение сроков представления главным администратором годовой бюджетной отчетности</v>
      </c>
    </row>
    <row r="29" spans="1:4" s="69" customFormat="1" ht="28.8" x14ac:dyDescent="0.3">
      <c r="A29" s="184"/>
      <c r="B29" s="184"/>
      <c r="C29" s="184"/>
      <c r="D29" s="74" t="str">
        <f>'1 ГРУППА '!B54</f>
        <v>Наличие несоответствий бюджетной отчетности главных администраторов требованиям к ее составлению и представлению</v>
      </c>
    </row>
    <row r="30" spans="1:4" s="69" customFormat="1" ht="28.8" x14ac:dyDescent="0.3">
      <c r="A30" s="184"/>
      <c r="B30" s="184"/>
      <c r="C30" s="184"/>
      <c r="D30" s="74" t="str">
        <f>'1 ГРУППА '!B58</f>
        <v>Нарушение предельного срока, установленного Управлением финансов главному администратору для представления бюджетной отчетности, содержащей исправления, выявленных в ходе камеральной проверки</v>
      </c>
    </row>
    <row r="31" spans="1:4" s="69" customFormat="1" ht="72" x14ac:dyDescent="0.3">
      <c r="A31" s="184"/>
      <c r="B31" s="184"/>
      <c r="C31" s="184"/>
      <c r="D31" s="74" t="str">
        <f>'1 ГРУППА '!B62</f>
        <v>Проведение мониторинга качества финансового менеджмента в отношении подведомственных главным администраторам получателей бюджетных средств, администраторов доходов местного бюджета, администраторов источников финансирования дефицита местного бюджета  (далее - администраторы средств местного бюджета), наличие и публикация рейтинга результатов их деятельности в сети Интернет, и (или) наличие отчета о результатах проведенного мониторинга качества финансового менеджмента (далее - отчет)</v>
      </c>
    </row>
    <row r="32" spans="1:4" s="69" customFormat="1" ht="28.8" x14ac:dyDescent="0.3">
      <c r="A32" s="184"/>
      <c r="B32" s="184"/>
      <c r="C32" s="184"/>
      <c r="D32" s="74" t="str">
        <f>'1 ГРУППА '!B66</f>
        <v>Доля контрольных мероприятий, проведенных органами внешнего и внутреннего муниципального финансового контроля в отчетном финансовом году, в ходе которых выявлены бюджетные нарушения</v>
      </c>
    </row>
    <row r="33" spans="1:4" s="69" customFormat="1" ht="72" x14ac:dyDescent="0.3">
      <c r="A33" s="184"/>
      <c r="B33" s="184"/>
      <c r="C33" s="184"/>
      <c r="D33" s="74" t="str">
        <f>'1 ГРУППА '!B74</f>
        <v>Размещение в полном объеме подведомственными главному администратору учреждениями на официальном сайте в сети Интернет www.bus.gov.ru  (далее - официальный сайт) информации, предусмотренной разделами I - VI, VIII приложения к Порядку предоставления информации муниципальным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№ 86н, по состоянию на 15 марта текущего года</v>
      </c>
    </row>
    <row r="34" spans="1:4" s="69" customFormat="1" ht="28.8" x14ac:dyDescent="0.3">
      <c r="A34" s="184"/>
      <c r="B34" s="184"/>
      <c r="C34" s="184"/>
      <c r="D34" s="74" t="str">
        <f>'1 ГРУППА '!B86</f>
        <v xml:space="preserve">Доля муниципальных учреждений, выполнивших муниципальное задание, в общем количестве муниципальных учреждений, которым доведены муниципальные задания, по итогам отчетного года </v>
      </c>
    </row>
    <row r="35" spans="1:4" s="69" customFormat="1" x14ac:dyDescent="0.3">
      <c r="A35" s="184"/>
      <c r="B35" s="184"/>
      <c r="C35" s="184"/>
      <c r="D35" s="74" t="str">
        <f>'1 ГРУППА '!B98</f>
        <v>Доля недостач и хищений материальных ценностей</v>
      </c>
    </row>
    <row r="36" spans="1:4" s="69" customFormat="1" x14ac:dyDescent="0.3">
      <c r="A36" s="183">
        <v>4</v>
      </c>
      <c r="B36" s="183" t="str">
        <f>'1 ГРУППА '!H3</f>
        <v>УФ</v>
      </c>
      <c r="C36" s="183">
        <f>'1 группа прил 3'!G9</f>
        <v>1</v>
      </c>
      <c r="D36" s="27" t="str">
        <f>'1 ГРУППА '!B50</f>
        <v>Соблюдение сроков представления главным администратором годовой бюджетной отчетности</v>
      </c>
    </row>
    <row r="37" spans="1:4" s="69" customFormat="1" ht="28.8" x14ac:dyDescent="0.3">
      <c r="A37" s="184"/>
      <c r="B37" s="184"/>
      <c r="C37" s="184"/>
      <c r="D37" s="27" t="str">
        <f>'1 ГРУППА '!B54</f>
        <v>Наличие несоответствий бюджетной отчетности главных администраторов требованиям к ее составлению и представлению</v>
      </c>
    </row>
    <row r="38" spans="1:4" s="69" customFormat="1" ht="28.8" x14ac:dyDescent="0.3">
      <c r="A38" s="184"/>
      <c r="B38" s="184"/>
      <c r="C38" s="184"/>
      <c r="D38" s="27" t="str">
        <f>'1 ГРУППА '!B66</f>
        <v>Доля контрольных мероприятий, проведенных органами внешнего и внутреннего муниципального финансового контроля в отчетном финансовом году, в ходе которых выявлены бюджетные нарушения</v>
      </c>
    </row>
    <row r="39" spans="1:4" s="69" customFormat="1" x14ac:dyDescent="0.3">
      <c r="A39" s="184"/>
      <c r="B39" s="184"/>
      <c r="C39" s="184"/>
      <c r="D39" s="27" t="str">
        <f>'1 ГРУППА '!B98</f>
        <v>Доля недостач и хищений материальных ценностей</v>
      </c>
    </row>
    <row r="40" spans="1:4" s="69" customFormat="1" x14ac:dyDescent="0.3">
      <c r="D40" s="20"/>
    </row>
    <row r="41" spans="1:4" s="69" customFormat="1" x14ac:dyDescent="0.3">
      <c r="D41" s="20"/>
    </row>
    <row r="42" spans="1:4" s="69" customFormat="1" ht="28.8" x14ac:dyDescent="0.3">
      <c r="D42" s="68" t="s">
        <v>293</v>
      </c>
    </row>
    <row r="43" spans="1:4" s="69" customFormat="1" x14ac:dyDescent="0.3">
      <c r="D43" s="20"/>
    </row>
    <row r="44" spans="1:4" s="69" customFormat="1" x14ac:dyDescent="0.3">
      <c r="D44" s="20"/>
    </row>
    <row r="45" spans="1:4" s="69" customFormat="1" x14ac:dyDescent="0.3">
      <c r="D45" s="20"/>
    </row>
    <row r="46" spans="1:4" s="69" customFormat="1" x14ac:dyDescent="0.3">
      <c r="D46" s="20"/>
    </row>
    <row r="47" spans="1:4" s="69" customFormat="1" x14ac:dyDescent="0.3">
      <c r="D47" s="20"/>
    </row>
    <row r="48" spans="1:4" s="69" customFormat="1" x14ac:dyDescent="0.3">
      <c r="D48" s="20"/>
    </row>
    <row r="49" spans="4:4" s="69" customFormat="1" x14ac:dyDescent="0.3">
      <c r="D49" s="20"/>
    </row>
    <row r="50" spans="4:4" s="69" customFormat="1" x14ac:dyDescent="0.3">
      <c r="D50" s="20"/>
    </row>
    <row r="51" spans="4:4" s="69" customFormat="1" x14ac:dyDescent="0.3">
      <c r="D51" s="20"/>
    </row>
    <row r="52" spans="4:4" s="69" customFormat="1" x14ac:dyDescent="0.3">
      <c r="D52" s="20"/>
    </row>
    <row r="53" spans="4:4" s="69" customFormat="1" x14ac:dyDescent="0.3">
      <c r="D53" s="20"/>
    </row>
    <row r="54" spans="4:4" s="69" customFormat="1" x14ac:dyDescent="0.3">
      <c r="D54" s="20"/>
    </row>
    <row r="55" spans="4:4" s="69" customFormat="1" x14ac:dyDescent="0.3">
      <c r="D55" s="20"/>
    </row>
    <row r="56" spans="4:4" s="69" customFormat="1" x14ac:dyDescent="0.3">
      <c r="D56" s="20"/>
    </row>
    <row r="57" spans="4:4" s="69" customFormat="1" x14ac:dyDescent="0.3">
      <c r="D57" s="20"/>
    </row>
    <row r="58" spans="4:4" s="69" customFormat="1" x14ac:dyDescent="0.3">
      <c r="D58" s="20"/>
    </row>
    <row r="59" spans="4:4" s="69" customFormat="1" x14ac:dyDescent="0.3">
      <c r="D59" s="20"/>
    </row>
  </sheetData>
  <mergeCells count="14">
    <mergeCell ref="C36:C39"/>
    <mergeCell ref="B36:B39"/>
    <mergeCell ref="A36:A39"/>
    <mergeCell ref="A19:A26"/>
    <mergeCell ref="B19:B26"/>
    <mergeCell ref="C19:C26"/>
    <mergeCell ref="A27:A35"/>
    <mergeCell ref="B27:B35"/>
    <mergeCell ref="C27:C35"/>
    <mergeCell ref="A2:D2"/>
    <mergeCell ref="A3:D3"/>
    <mergeCell ref="B6:B18"/>
    <mergeCell ref="C6:C18"/>
    <mergeCell ref="A6:A18"/>
  </mergeCells>
  <pageMargins left="0.25" right="0.25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BreakPreview" zoomScale="80" zoomScaleNormal="100" zoomScaleSheetLayoutView="80" workbookViewId="0">
      <selection activeCell="A6" sqref="A6:XFD12"/>
    </sheetView>
  </sheetViews>
  <sheetFormatPr defaultRowHeight="14.4" x14ac:dyDescent="0.3"/>
  <cols>
    <col min="2" max="2" width="21.33203125" customWidth="1"/>
    <col min="4" max="4" width="90.88671875" style="20" customWidth="1"/>
  </cols>
  <sheetData>
    <row r="1" spans="1:6" s="69" customFormat="1" ht="47.4" customHeight="1" x14ac:dyDescent="0.3">
      <c r="A1" s="40"/>
      <c r="B1" s="20"/>
      <c r="C1" s="65"/>
      <c r="D1" s="72" t="s">
        <v>306</v>
      </c>
      <c r="E1" s="72"/>
      <c r="F1" s="72"/>
    </row>
    <row r="2" spans="1:6" ht="34.200000000000003" customHeight="1" x14ac:dyDescent="0.3">
      <c r="A2" s="182" t="s">
        <v>272</v>
      </c>
      <c r="B2" s="182"/>
      <c r="C2" s="182"/>
      <c r="D2" s="182"/>
    </row>
    <row r="3" spans="1:6" x14ac:dyDescent="0.3">
      <c r="A3" s="182" t="s">
        <v>271</v>
      </c>
      <c r="B3" s="182"/>
      <c r="C3" s="182"/>
      <c r="D3" s="182"/>
    </row>
    <row r="5" spans="1:6" ht="49.2" customHeight="1" x14ac:dyDescent="0.3">
      <c r="A5" s="28" t="s">
        <v>0</v>
      </c>
      <c r="B5" s="28" t="s">
        <v>264</v>
      </c>
      <c r="C5" s="28" t="s">
        <v>269</v>
      </c>
      <c r="D5" s="70" t="str">
        <f>'1 группа прил 5'!D5</f>
        <v>Показатели с неудовотворительным показателем выполнения более чем 2,5 балла</v>
      </c>
    </row>
    <row r="6" spans="1:6" s="186" customFormat="1" ht="43.2" x14ac:dyDescent="0.3">
      <c r="A6" s="192">
        <v>1</v>
      </c>
      <c r="B6" s="192" t="str">
        <f>'3 ГРУППА'!E3</f>
        <v>СП</v>
      </c>
      <c r="C6" s="192">
        <f>'3 группа прил 4'!G6</f>
        <v>1</v>
      </c>
      <c r="D6" s="74" t="str">
        <f>'3 ГРУППА'!B66</f>
        <v>Доля контрольных мероприятий, проведенных органами внешнего и внутреннего муниципального финансового контроля в отчетном финансовом году, в ходе которых выявлены бюджетные нарушения</v>
      </c>
    </row>
    <row r="7" spans="1:6" s="186" customFormat="1" ht="43.2" x14ac:dyDescent="0.3">
      <c r="A7" s="193">
        <v>2</v>
      </c>
      <c r="B7" s="193" t="str">
        <f>'3 ГРУППА'!F3</f>
        <v>КСП</v>
      </c>
      <c r="C7" s="193">
        <f>'3 группа прил 4'!G7</f>
        <v>3</v>
      </c>
      <c r="D7" s="74" t="str">
        <f>'3 ГРУППА'!B14</f>
        <v>Исполнение прогноза поступления доходов местного бюджета (за исключением безвозмездных поступлений) по итогам отчетного финансового года по главному администратору доходов местного бюджета</v>
      </c>
    </row>
    <row r="8" spans="1:6" s="186" customFormat="1" ht="43.2" x14ac:dyDescent="0.3">
      <c r="A8" s="194"/>
      <c r="B8" s="194"/>
      <c r="C8" s="194"/>
      <c r="D8" s="74" t="str">
        <f>'3 ГРУППА'!B18</f>
        <v>Объем невыясненных поступлений, зачисленных в местного бюджета и не уточненных администратором доходов  местного бюджета и подведомственными ему учреждениями по состоянию на 31 декабря отчетного финансового года</v>
      </c>
    </row>
    <row r="9" spans="1:6" s="186" customFormat="1" x14ac:dyDescent="0.3">
      <c r="A9" s="194"/>
      <c r="B9" s="194"/>
      <c r="C9" s="194"/>
      <c r="D9" s="74" t="str">
        <f>'3 ГРУППА'!B50</f>
        <v>Соблюдение сроков представления главным администратором годовой бюджетной отчетности</v>
      </c>
    </row>
    <row r="10" spans="1:6" s="186" customFormat="1" ht="28.8" x14ac:dyDescent="0.3">
      <c r="A10" s="194"/>
      <c r="B10" s="194"/>
      <c r="C10" s="194"/>
      <c r="D10" s="74" t="str">
        <f>'3 ГРУППА'!B54</f>
        <v>Наличие несоответствий бюджетной отчетности главных администраторов требованиям к ее составлению и представлению</v>
      </c>
    </row>
    <row r="11" spans="1:6" s="186" customFormat="1" ht="43.2" x14ac:dyDescent="0.3">
      <c r="A11" s="194"/>
      <c r="B11" s="194"/>
      <c r="C11" s="194"/>
      <c r="D11" s="74" t="str">
        <f>'3 ГРУППА'!B66</f>
        <v>Доля контрольных мероприятий, проведенных органами внешнего и внутреннего муниципального финансового контроля в отчетном финансовом году, в ходе которых выявлены бюджетные нарушения</v>
      </c>
    </row>
    <row r="12" spans="1:6" s="186" customFormat="1" ht="43.2" x14ac:dyDescent="0.3">
      <c r="A12" s="194"/>
      <c r="B12" s="194"/>
      <c r="C12" s="194"/>
      <c r="D12" s="74" t="str">
        <f>'3 ГРУППА'!B102</f>
        <v>Доля поставленных на учет главным администратором бюджетных обязательств на закупку товаров, работ и услуг для обеспечения муниципальных нужд в отчетном финансовом году к совокупному годовому объему закупок, утвержденному главным администратором на отчетный финансовый год</v>
      </c>
    </row>
    <row r="13" spans="1:6" x14ac:dyDescent="0.3">
      <c r="A13" s="183">
        <v>3</v>
      </c>
      <c r="B13" s="183" t="str">
        <f>'3 ГРУППА'!G3</f>
        <v>УИЗО</v>
      </c>
      <c r="C13" s="183">
        <f>'3 группа прил 4'!G8</f>
        <v>2</v>
      </c>
      <c r="D13" s="27" t="str">
        <f>'3 ГРУППА'!B9</f>
        <v>Качество кассового планирования расходов местного бюджета главными администраторами</v>
      </c>
    </row>
    <row r="14" spans="1:6" s="69" customFormat="1" ht="28.8" x14ac:dyDescent="0.3">
      <c r="A14" s="184"/>
      <c r="B14" s="184"/>
      <c r="C14" s="184"/>
      <c r="D14" s="27" t="str">
        <f>'3 ГРУППА'!B42</f>
        <v>Наличие у главного администратора и подведомственных ему учреждений просроченной дебиторской задолженности</v>
      </c>
    </row>
    <row r="15" spans="1:6" s="69" customFormat="1" x14ac:dyDescent="0.3">
      <c r="A15" s="184"/>
      <c r="B15" s="184"/>
      <c r="C15" s="184"/>
      <c r="D15" s="27" t="str">
        <f>'3 ГРУППА'!B50</f>
        <v>Соблюдение сроков представления главным администратором годовой бюджетной отчетности</v>
      </c>
    </row>
    <row r="16" spans="1:6" s="69" customFormat="1" ht="28.8" x14ac:dyDescent="0.3">
      <c r="A16" s="184"/>
      <c r="B16" s="184"/>
      <c r="C16" s="184"/>
      <c r="D16" s="74" t="str">
        <f>'3 ГРУППА'!B54</f>
        <v>Наличие несоответствий бюджетной отчетности главных администраторов требованиям к ее составлению и представлению</v>
      </c>
    </row>
    <row r="17" spans="1:4" s="69" customFormat="1" ht="43.2" x14ac:dyDescent="0.3">
      <c r="A17" s="184"/>
      <c r="B17" s="184"/>
      <c r="C17" s="184"/>
      <c r="D17" s="74" t="str">
        <f>'3 ГРУППА'!B58</f>
        <v>Нарушение предельного срока, установленного Управлением финансов главному администратору для представления бюджетной отчетности, содержащей исправления, выявленных в ходе камеральной проверки</v>
      </c>
    </row>
    <row r="18" spans="1:4" s="69" customFormat="1" ht="28.8" x14ac:dyDescent="0.3">
      <c r="A18" s="183">
        <v>4</v>
      </c>
      <c r="B18" s="183" t="str">
        <f>'3 ГРУППА'!H3</f>
        <v>УЖКХ</v>
      </c>
      <c r="C18" s="183">
        <f>'3 группа прил 4'!G9</f>
        <v>4</v>
      </c>
      <c r="D18" s="74" t="str">
        <f>'3 ГРУППА'!B5</f>
        <v>Своевременность разработки нормативных правовых актов, договоров и соглашений, формирующих расходные обязательства ТГО</v>
      </c>
    </row>
    <row r="19" spans="1:4" s="69" customFormat="1" x14ac:dyDescent="0.3">
      <c r="A19" s="184"/>
      <c r="B19" s="184"/>
      <c r="C19" s="184"/>
      <c r="D19" s="74" t="str">
        <f>'3 ГРУППА'!B9</f>
        <v>Качество кассового планирования расходов местного бюджета главными администраторами</v>
      </c>
    </row>
    <row r="20" spans="1:4" s="69" customFormat="1" ht="43.2" x14ac:dyDescent="0.3">
      <c r="A20" s="184"/>
      <c r="B20" s="184"/>
      <c r="C20" s="184"/>
      <c r="D20" s="74" t="str">
        <f>'3 ГРУППА'!B14</f>
        <v>Исполнение прогноза поступления доходов местного бюджета (за исключением безвозмездных поступлений) по итогам отчетного финансового года по главному администратору доходов местного бюджета</v>
      </c>
    </row>
    <row r="21" spans="1:4" s="69" customFormat="1" ht="28.8" x14ac:dyDescent="0.3">
      <c r="A21" s="184"/>
      <c r="B21" s="184"/>
      <c r="C21" s="184"/>
      <c r="D21" s="74" t="str">
        <f>'3 ГРУППА'!B30</f>
        <v>Доля поставленных на учет бюджетных обязательств к сумме предъявленных для постановки на учет главным администратором и подведомственными ему учреждениями</v>
      </c>
    </row>
    <row r="22" spans="1:4" s="69" customFormat="1" x14ac:dyDescent="0.3">
      <c r="A22" s="184"/>
      <c r="B22" s="184"/>
      <c r="C22" s="184"/>
      <c r="D22" s="74" t="str">
        <f>'3 ГРУППА'!B50</f>
        <v>Соблюдение сроков представления главным администратором годовой бюджетной отчетности</v>
      </c>
    </row>
    <row r="23" spans="1:4" s="69" customFormat="1" ht="28.8" x14ac:dyDescent="0.3">
      <c r="A23" s="184"/>
      <c r="B23" s="184"/>
      <c r="C23" s="184"/>
      <c r="D23" s="74" t="str">
        <f>'3 ГРУППА'!B54</f>
        <v>Наличие несоответствий бюджетной отчетности главных администраторов требованиям к ее составлению и представлению</v>
      </c>
    </row>
    <row r="24" spans="1:4" s="69" customFormat="1" ht="43.2" x14ac:dyDescent="0.3">
      <c r="A24" s="184"/>
      <c r="B24" s="184"/>
      <c r="C24" s="184"/>
      <c r="D24" s="74" t="str">
        <f>'3 ГРУППА'!B58</f>
        <v>Нарушение предельного срока, установленного Управлением финансов главному администратору для представления бюджетной отчетности, содержащей исправления, выявленных в ходе камеральной проверки</v>
      </c>
    </row>
    <row r="25" spans="1:4" s="69" customFormat="1" ht="43.2" x14ac:dyDescent="0.3">
      <c r="A25" s="184"/>
      <c r="B25" s="184"/>
      <c r="C25" s="184"/>
      <c r="D25" s="74" t="str">
        <f>'3 ГРУППА'!B66</f>
        <v>Доля контрольных мероприятий, проведенных органами внешнего и внутреннего муниципального финансового контроля в отчетном финансовом году, в ходе которых выявлены бюджетные нарушения</v>
      </c>
    </row>
    <row r="26" spans="1:4" s="69" customFormat="1" x14ac:dyDescent="0.3">
      <c r="A26" s="185"/>
      <c r="B26" s="185"/>
      <c r="C26" s="185"/>
      <c r="D26" s="74" t="str">
        <f>'3 ГРУППА'!B98</f>
        <v>Доля недостач и хищений материальных ценностей</v>
      </c>
    </row>
  </sheetData>
  <mergeCells count="11">
    <mergeCell ref="A2:D2"/>
    <mergeCell ref="A3:D3"/>
    <mergeCell ref="A7:A12"/>
    <mergeCell ref="B7:B12"/>
    <mergeCell ref="C7:C12"/>
    <mergeCell ref="A18:A26"/>
    <mergeCell ref="B18:B26"/>
    <mergeCell ref="C18:C26"/>
    <mergeCell ref="A13:A17"/>
    <mergeCell ref="B13:B17"/>
    <mergeCell ref="C13:C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прил 1</vt:lpstr>
      <vt:lpstr>прил 2</vt:lpstr>
      <vt:lpstr>1 ГРУППА </vt:lpstr>
      <vt:lpstr>3 ГРУППА</vt:lpstr>
      <vt:lpstr>1 группа прил 3</vt:lpstr>
      <vt:lpstr>3 группа прил 4</vt:lpstr>
      <vt:lpstr>1 группа прил 5</vt:lpstr>
      <vt:lpstr>3 группа прил 6</vt:lpstr>
      <vt:lpstr>'1 ГРУППА '!Область_печати</vt:lpstr>
      <vt:lpstr>'1 группа прил 3'!Область_печати</vt:lpstr>
      <vt:lpstr>'1 группа прил 5'!Область_печати</vt:lpstr>
      <vt:lpstr>'3 ГРУППА'!Область_печати</vt:lpstr>
      <vt:lpstr>'3 группа прил 4'!Область_печати</vt:lpstr>
      <vt:lpstr>'3 группа прил 6'!Область_печати</vt:lpstr>
      <vt:lpstr>'прил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2024-05-30T01:21:20Z</dcterms:modified>
</cp:coreProperties>
</file>